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7235" windowHeight="9780"/>
  </bookViews>
  <sheets>
    <sheet name="All. A" sheetId="1" r:id="rId1"/>
  </sheets>
  <externalReferences>
    <externalReference r:id="rId2"/>
  </externalReferences>
  <definedNames>
    <definedName name="NewTable0">#REF!</definedName>
  </definedNames>
  <calcPr calcId="145621"/>
</workbook>
</file>

<file path=xl/calcChain.xml><?xml version="1.0" encoding="utf-8"?>
<calcChain xmlns="http://schemas.openxmlformats.org/spreadsheetml/2006/main">
  <c r="C8" i="1" l="1"/>
  <c r="C9" i="1"/>
  <c r="C10" i="1"/>
  <c r="C11" i="1"/>
  <c r="C12" i="1"/>
  <c r="C13" i="1"/>
  <c r="C14" i="1"/>
  <c r="C17" i="1"/>
  <c r="C18" i="1"/>
  <c r="C19" i="1"/>
  <c r="C20" i="1"/>
  <c r="C22" i="1"/>
  <c r="C23" i="1"/>
  <c r="C21" i="1" s="1"/>
  <c r="C25" i="1"/>
  <c r="C26" i="1"/>
  <c r="C27" i="1"/>
  <c r="C29" i="1"/>
  <c r="C30" i="1"/>
  <c r="C31" i="1"/>
  <c r="C32" i="1"/>
  <c r="C33" i="1"/>
  <c r="C35" i="1"/>
  <c r="C36" i="1"/>
  <c r="C38" i="1"/>
  <c r="C39" i="1"/>
  <c r="C40" i="1"/>
  <c r="C41" i="1"/>
  <c r="C45" i="1"/>
  <c r="C46" i="1"/>
  <c r="C47" i="1"/>
  <c r="C48" i="1"/>
  <c r="C49" i="1"/>
  <c r="C50" i="1"/>
  <c r="C51" i="1"/>
  <c r="C52" i="1"/>
  <c r="C54" i="1"/>
  <c r="C55" i="1"/>
  <c r="C53" i="1" s="1"/>
  <c r="C56" i="1"/>
  <c r="C57" i="1"/>
  <c r="C59" i="1"/>
  <c r="C60" i="1"/>
  <c r="C61" i="1"/>
  <c r="C62" i="1"/>
  <c r="C63" i="1"/>
  <c r="C64" i="1"/>
  <c r="C65" i="1"/>
  <c r="C66" i="1"/>
  <c r="C67" i="1"/>
  <c r="C68" i="1"/>
  <c r="C69" i="1"/>
  <c r="C71" i="1"/>
  <c r="C70" i="1" s="1"/>
  <c r="C72" i="1"/>
  <c r="C73" i="1"/>
  <c r="C75" i="1"/>
  <c r="C76" i="1"/>
  <c r="C77" i="1"/>
  <c r="C78" i="1"/>
  <c r="C79" i="1"/>
  <c r="C81" i="1"/>
  <c r="C82" i="1"/>
  <c r="C83" i="1"/>
  <c r="C84" i="1"/>
  <c r="C85" i="1"/>
  <c r="C86" i="1"/>
  <c r="C87" i="1"/>
  <c r="C89" i="1"/>
  <c r="C91" i="1"/>
  <c r="C92" i="1"/>
  <c r="C94" i="1"/>
  <c r="C95" i="1"/>
  <c r="C93" i="1" s="1"/>
  <c r="C96" i="1"/>
  <c r="C98" i="1"/>
  <c r="C100" i="1"/>
  <c r="C101" i="1"/>
  <c r="C99" i="1" s="1"/>
  <c r="C97" i="1" s="1"/>
  <c r="C102" i="1"/>
  <c r="C105" i="1"/>
  <c r="C106" i="1"/>
  <c r="C107" i="1"/>
  <c r="C108" i="1"/>
  <c r="C110" i="1"/>
  <c r="C111" i="1"/>
  <c r="C112" i="1"/>
  <c r="C114" i="1"/>
  <c r="C115" i="1"/>
  <c r="C116" i="1"/>
  <c r="C117" i="1"/>
  <c r="C118" i="1"/>
  <c r="C119" i="1"/>
  <c r="C120" i="1"/>
  <c r="C122" i="1"/>
  <c r="C123" i="1"/>
  <c r="C124" i="1"/>
  <c r="C129" i="1"/>
  <c r="C130" i="1"/>
  <c r="C131" i="1"/>
  <c r="C133" i="1"/>
  <c r="C134" i="1"/>
  <c r="C135" i="1"/>
  <c r="C138" i="1"/>
  <c r="C139" i="1"/>
  <c r="C137" i="1" s="1"/>
  <c r="C140" i="1"/>
  <c r="C141" i="1"/>
  <c r="C142" i="1"/>
  <c r="C143" i="1"/>
  <c r="C144" i="1"/>
  <c r="C145" i="1"/>
  <c r="C147" i="1"/>
  <c r="C148" i="1"/>
  <c r="C149" i="1"/>
  <c r="C151" i="1"/>
  <c r="C152" i="1"/>
  <c r="C153" i="1"/>
  <c r="C154" i="1"/>
  <c r="C155" i="1"/>
  <c r="C156" i="1"/>
  <c r="C157" i="1"/>
  <c r="C162" i="1"/>
  <c r="C163" i="1"/>
  <c r="C164" i="1"/>
  <c r="C165" i="1"/>
  <c r="C166" i="1"/>
  <c r="C167" i="1"/>
  <c r="C169" i="1"/>
  <c r="C170" i="1"/>
  <c r="C171" i="1"/>
  <c r="C173" i="1"/>
  <c r="C174" i="1"/>
  <c r="C175" i="1"/>
  <c r="C176" i="1"/>
  <c r="C178" i="1"/>
  <c r="C179" i="1"/>
  <c r="C180" i="1"/>
  <c r="C181" i="1"/>
  <c r="C182" i="1"/>
  <c r="C184" i="1"/>
  <c r="C185" i="1"/>
  <c r="C186" i="1"/>
  <c r="C187" i="1"/>
  <c r="C188" i="1"/>
  <c r="C190" i="1"/>
  <c r="C191" i="1"/>
  <c r="C192" i="1"/>
  <c r="C193" i="1"/>
  <c r="C195" i="1"/>
  <c r="C196" i="1"/>
  <c r="C197" i="1"/>
  <c r="C198" i="1"/>
  <c r="C200" i="1"/>
  <c r="C201" i="1"/>
  <c r="C202" i="1"/>
  <c r="C204" i="1"/>
  <c r="C205" i="1"/>
  <c r="C206" i="1"/>
  <c r="C207" i="1"/>
  <c r="C208" i="1"/>
  <c r="C210" i="1"/>
  <c r="C211" i="1"/>
  <c r="C212" i="1"/>
  <c r="C213" i="1"/>
  <c r="C214" i="1"/>
  <c r="C216" i="1"/>
  <c r="C217" i="1"/>
  <c r="C218" i="1"/>
  <c r="C219" i="1"/>
  <c r="C220" i="1"/>
  <c r="C221" i="1"/>
  <c r="C223" i="1"/>
  <c r="C224" i="1"/>
  <c r="C225" i="1"/>
  <c r="C226" i="1"/>
  <c r="C227" i="1"/>
  <c r="C229" i="1"/>
  <c r="C230" i="1"/>
  <c r="C231" i="1"/>
  <c r="C232" i="1"/>
  <c r="C234" i="1"/>
  <c r="C236" i="1"/>
  <c r="C237" i="1"/>
  <c r="C238" i="1"/>
  <c r="C239" i="1"/>
  <c r="C240" i="1"/>
  <c r="C241" i="1"/>
  <c r="C243" i="1"/>
  <c r="C244" i="1"/>
  <c r="C245" i="1"/>
  <c r="C246" i="1"/>
  <c r="C247" i="1"/>
  <c r="C248" i="1"/>
  <c r="C250" i="1"/>
  <c r="C251" i="1"/>
  <c r="C252" i="1"/>
  <c r="C253" i="1"/>
  <c r="C254" i="1"/>
  <c r="C255" i="1"/>
  <c r="C256" i="1"/>
  <c r="C258" i="1"/>
  <c r="C259" i="1"/>
  <c r="C260" i="1"/>
  <c r="C261" i="1"/>
  <c r="C262" i="1"/>
  <c r="C263" i="1"/>
  <c r="C265" i="1"/>
  <c r="C266" i="1"/>
  <c r="C268" i="1"/>
  <c r="C269" i="1"/>
  <c r="C270" i="1"/>
  <c r="C271" i="1"/>
  <c r="C272" i="1"/>
  <c r="C273" i="1"/>
  <c r="C275" i="1"/>
  <c r="C276" i="1"/>
  <c r="C277" i="1"/>
  <c r="C279" i="1"/>
  <c r="C280" i="1"/>
  <c r="C281" i="1"/>
  <c r="C283" i="1"/>
  <c r="C285" i="1"/>
  <c r="C286" i="1"/>
  <c r="C284" i="1" s="1"/>
  <c r="C287" i="1"/>
  <c r="C288" i="1"/>
  <c r="C289" i="1"/>
  <c r="C290" i="1"/>
  <c r="C293" i="1"/>
  <c r="C294" i="1"/>
  <c r="C295" i="1"/>
  <c r="C296" i="1"/>
  <c r="C297" i="1"/>
  <c r="C298" i="1"/>
  <c r="C299" i="1"/>
  <c r="C300" i="1"/>
  <c r="C301" i="1"/>
  <c r="C302" i="1"/>
  <c r="C304" i="1"/>
  <c r="C305" i="1"/>
  <c r="C307" i="1"/>
  <c r="C308" i="1"/>
  <c r="C310" i="1"/>
  <c r="C311" i="1"/>
  <c r="C313" i="1"/>
  <c r="C314" i="1"/>
  <c r="C316" i="1"/>
  <c r="C317" i="1"/>
  <c r="C318" i="1"/>
  <c r="C319" i="1"/>
  <c r="C320" i="1"/>
  <c r="C322" i="1"/>
  <c r="C323" i="1"/>
  <c r="C324" i="1"/>
  <c r="C326" i="1"/>
  <c r="C327" i="1"/>
  <c r="C329" i="1"/>
  <c r="C330" i="1"/>
  <c r="C331" i="1"/>
  <c r="C332" i="1"/>
  <c r="C333" i="1"/>
  <c r="C334" i="1"/>
  <c r="C335" i="1"/>
  <c r="C337" i="1"/>
  <c r="C339" i="1"/>
  <c r="C340" i="1"/>
  <c r="C338" i="1" s="1"/>
  <c r="C342" i="1"/>
  <c r="C343" i="1"/>
  <c r="C344" i="1"/>
  <c r="C349" i="1"/>
  <c r="C350" i="1"/>
  <c r="C351" i="1"/>
  <c r="C353" i="1"/>
  <c r="C354" i="1"/>
  <c r="C352" i="1" s="1"/>
  <c r="C355" i="1"/>
  <c r="C357" i="1"/>
  <c r="C358" i="1"/>
  <c r="C359" i="1"/>
  <c r="C362" i="1"/>
  <c r="C363" i="1"/>
  <c r="C364" i="1"/>
  <c r="C366" i="1"/>
  <c r="C367" i="1"/>
  <c r="C368" i="1"/>
  <c r="C371" i="1"/>
  <c r="C372" i="1"/>
  <c r="C370" i="1" s="1"/>
  <c r="C373" i="1"/>
  <c r="C375" i="1"/>
  <c r="C376" i="1"/>
  <c r="C377" i="1"/>
  <c r="C380" i="1"/>
  <c r="C381" i="1"/>
  <c r="C382" i="1"/>
  <c r="C384" i="1"/>
  <c r="C385" i="1"/>
  <c r="C386" i="1"/>
  <c r="C388" i="1"/>
  <c r="C389" i="1"/>
  <c r="C391" i="1"/>
  <c r="C392" i="1"/>
  <c r="C390" i="1" s="1"/>
  <c r="C395" i="1"/>
  <c r="C396" i="1"/>
  <c r="C397" i="1"/>
  <c r="C398" i="1"/>
  <c r="C399" i="1"/>
  <c r="C400" i="1"/>
  <c r="C401" i="1"/>
  <c r="C404" i="1"/>
  <c r="C403" i="1" s="1"/>
  <c r="C405" i="1"/>
  <c r="C406" i="1"/>
  <c r="C407" i="1"/>
  <c r="C408" i="1"/>
  <c r="C411" i="1"/>
  <c r="C412" i="1"/>
  <c r="C410" i="1" s="1"/>
  <c r="C414" i="1"/>
  <c r="C415" i="1"/>
  <c r="C417" i="1"/>
  <c r="C418" i="1"/>
  <c r="C416" i="1" s="1"/>
  <c r="C420" i="1"/>
  <c r="C422" i="1"/>
  <c r="C421" i="1" s="1"/>
  <c r="C423" i="1"/>
  <c r="C426" i="1"/>
  <c r="C427" i="1"/>
  <c r="C428" i="1"/>
  <c r="C429" i="1"/>
  <c r="C430" i="1"/>
  <c r="C431" i="1"/>
  <c r="C432" i="1"/>
  <c r="C433" i="1"/>
  <c r="C435" i="1"/>
  <c r="C436" i="1"/>
  <c r="C437" i="1"/>
  <c r="C438" i="1"/>
  <c r="C439" i="1"/>
  <c r="C440" i="1"/>
  <c r="C443" i="1"/>
  <c r="C444" i="1"/>
  <c r="C445" i="1"/>
  <c r="C446" i="1"/>
  <c r="C447" i="1"/>
  <c r="C448" i="1"/>
  <c r="C450" i="1"/>
  <c r="C451" i="1"/>
  <c r="C452" i="1"/>
  <c r="C453" i="1"/>
  <c r="C455" i="1"/>
  <c r="C456" i="1"/>
  <c r="C457" i="1"/>
  <c r="C458" i="1"/>
  <c r="C459" i="1"/>
  <c r="C460" i="1"/>
  <c r="C462" i="1"/>
  <c r="C463" i="1"/>
  <c r="C464" i="1"/>
  <c r="C467" i="1"/>
  <c r="C468" i="1"/>
  <c r="C466" i="1" s="1"/>
  <c r="C469" i="1"/>
  <c r="C471" i="1"/>
  <c r="C472" i="1"/>
  <c r="C473" i="1"/>
  <c r="C474" i="1"/>
  <c r="C475" i="1"/>
  <c r="C477" i="1"/>
  <c r="C478" i="1"/>
  <c r="C476" i="1" s="1"/>
  <c r="C479" i="1"/>
  <c r="C481" i="1"/>
  <c r="C482" i="1"/>
  <c r="C484" i="1"/>
  <c r="C483" i="1" s="1"/>
  <c r="C485" i="1"/>
  <c r="C488" i="1"/>
  <c r="C490" i="1"/>
  <c r="C493" i="1"/>
  <c r="C494" i="1"/>
  <c r="C496" i="1"/>
  <c r="C497" i="1"/>
  <c r="C498" i="1"/>
  <c r="C499" i="1"/>
  <c r="C500" i="1"/>
  <c r="C501" i="1"/>
  <c r="C502" i="1"/>
  <c r="C504" i="1"/>
  <c r="C506" i="1"/>
  <c r="C507" i="1"/>
  <c r="C508" i="1"/>
  <c r="C509" i="1"/>
  <c r="C510" i="1"/>
  <c r="C511" i="1"/>
  <c r="C512" i="1"/>
  <c r="C513" i="1"/>
  <c r="C515" i="1"/>
  <c r="C517" i="1"/>
  <c r="C518" i="1"/>
  <c r="C521" i="1"/>
  <c r="C522" i="1"/>
  <c r="C520" i="1" s="1"/>
  <c r="C524" i="1"/>
  <c r="C526" i="1"/>
  <c r="C527" i="1"/>
  <c r="C528" i="1"/>
  <c r="C529" i="1"/>
  <c r="C530" i="1"/>
  <c r="C531" i="1"/>
  <c r="C532" i="1"/>
  <c r="C533" i="1"/>
  <c r="C535" i="1"/>
  <c r="C537" i="1"/>
  <c r="C538" i="1"/>
  <c r="C539" i="1"/>
  <c r="C540" i="1"/>
  <c r="C541" i="1"/>
  <c r="C542" i="1"/>
  <c r="C543" i="1"/>
  <c r="C544" i="1"/>
  <c r="C547" i="1"/>
  <c r="C548" i="1"/>
  <c r="C549" i="1"/>
  <c r="C550" i="1"/>
  <c r="C552" i="1"/>
  <c r="C553" i="1"/>
  <c r="C554" i="1"/>
  <c r="C546" i="1" l="1"/>
  <c r="C536" i="1"/>
  <c r="C534" i="1" s="1"/>
  <c r="C505" i="1"/>
  <c r="C495" i="1"/>
  <c r="C461" i="1"/>
  <c r="C449" i="1"/>
  <c r="C425" i="1"/>
  <c r="C402" i="1"/>
  <c r="C394" i="1"/>
  <c r="C383" i="1"/>
  <c r="C365" i="1"/>
  <c r="C328" i="1"/>
  <c r="C321" i="1"/>
  <c r="C282" i="1"/>
  <c r="C267" i="1"/>
  <c r="C257" i="1"/>
  <c r="C242" i="1"/>
  <c r="C222" i="1"/>
  <c r="C209" i="1"/>
  <c r="C194" i="1"/>
  <c r="C189" i="1"/>
  <c r="C183" i="1"/>
  <c r="C161" i="1"/>
  <c r="C160" i="1" s="1"/>
  <c r="C150" i="1"/>
  <c r="C136" i="1"/>
  <c r="C132" i="1"/>
  <c r="C113" i="1"/>
  <c r="C104" i="1"/>
  <c r="C103" i="1" s="1"/>
  <c r="C74" i="1"/>
  <c r="C34" i="1"/>
  <c r="C24" i="1"/>
  <c r="C16" i="1"/>
  <c r="C7" i="1"/>
  <c r="C6" i="1" s="1"/>
  <c r="C525" i="1"/>
  <c r="C551" i="1"/>
  <c r="C523" i="1"/>
  <c r="C503" i="1"/>
  <c r="C492" i="1"/>
  <c r="C491" i="1" s="1"/>
  <c r="C480" i="1"/>
  <c r="C470" i="1"/>
  <c r="C454" i="1"/>
  <c r="C442" i="1"/>
  <c r="C434" i="1"/>
  <c r="C419" i="1"/>
  <c r="C413" i="1"/>
  <c r="C387" i="1"/>
  <c r="C379" i="1"/>
  <c r="C378" i="1" s="1"/>
  <c r="C374" i="1"/>
  <c r="C361" i="1"/>
  <c r="C360" i="1" s="1"/>
  <c r="C356" i="1"/>
  <c r="C348" i="1"/>
  <c r="C347" i="1" s="1"/>
  <c r="C346" i="1" s="1"/>
  <c r="C341" i="1"/>
  <c r="C325" i="1"/>
  <c r="C315" i="1"/>
  <c r="C309" i="1"/>
  <c r="C303" i="1"/>
  <c r="C274" i="1"/>
  <c r="C249" i="1"/>
  <c r="C235" i="1"/>
  <c r="C228" i="1"/>
  <c r="C215" i="1"/>
  <c r="C203" i="1"/>
  <c r="C177" i="1"/>
  <c r="C168" i="1"/>
  <c r="C146" i="1"/>
  <c r="C128" i="1"/>
  <c r="C121" i="1"/>
  <c r="C109" i="1"/>
  <c r="C90" i="1"/>
  <c r="C80" i="1"/>
  <c r="C37" i="1"/>
  <c r="C28" i="1"/>
  <c r="C489" i="1"/>
  <c r="C487" i="1" s="1"/>
  <c r="C264" i="1"/>
  <c r="C545" i="1"/>
  <c r="C519" i="1"/>
  <c r="C516" i="1"/>
  <c r="C514" i="1" s="1"/>
  <c r="C465" i="1"/>
  <c r="C424" i="1"/>
  <c r="C409" i="1"/>
  <c r="C393" i="1" s="1"/>
  <c r="C369" i="1"/>
  <c r="C336" i="1"/>
  <c r="C312" i="1"/>
  <c r="C306" i="1"/>
  <c r="C292" i="1"/>
  <c r="C291" i="1" s="1"/>
  <c r="C278" i="1"/>
  <c r="C233" i="1"/>
  <c r="C199" i="1"/>
  <c r="C172" i="1"/>
  <c r="C159" i="1" s="1"/>
  <c r="C158" i="1" s="1"/>
  <c r="C88" i="1"/>
  <c r="C58" i="1"/>
  <c r="C44" i="1"/>
  <c r="C15" i="1"/>
  <c r="C5" i="1" s="1"/>
  <c r="C441" i="1"/>
  <c r="C345" i="1"/>
  <c r="C127" i="1"/>
  <c r="C126" i="1" s="1"/>
  <c r="C43" i="1" l="1"/>
  <c r="C42" i="1" s="1"/>
  <c r="C4" i="1" s="1"/>
  <c r="C486" i="1"/>
  <c r="C125" i="1"/>
  <c r="C3" i="1" l="1"/>
  <c r="C2" i="1" s="1"/>
</calcChain>
</file>

<file path=xl/sharedStrings.xml><?xml version="1.0" encoding="utf-8"?>
<sst xmlns="http://schemas.openxmlformats.org/spreadsheetml/2006/main" count="1108" uniqueCount="1108">
  <si>
    <t>Y.3) Accantonamento a F.do Imposte (Accertamenti, condoni, ecc.)</t>
  </si>
  <si>
    <t>YA0090</t>
  </si>
  <si>
    <t>Y.2.B) IRES su attività commerciale</t>
  </si>
  <si>
    <t>YA0080</t>
  </si>
  <si>
    <t>Y.2.A) IRES su attività istituzionale</t>
  </si>
  <si>
    <t>YA0070</t>
  </si>
  <si>
    <t>Y.2) IRES</t>
  </si>
  <si>
    <t>YA0060</t>
  </si>
  <si>
    <t>Y.1.D) IRAP relativa ad attività commerciale</t>
  </si>
  <si>
    <t>YA0050</t>
  </si>
  <si>
    <t>Y.1.C) IRAP relativa ad attività di libera professione (intramoenia)</t>
  </si>
  <si>
    <t>YA0040</t>
  </si>
  <si>
    <t>Y.1.B) IRAP relativa a collaboratori e personale assimilato a lavoro dipendente</t>
  </si>
  <si>
    <t>YA0030</t>
  </si>
  <si>
    <t>Y.1.A) IRAP relativa a personale dipendente</t>
  </si>
  <si>
    <t>YA0020</t>
  </si>
  <si>
    <t>Y.1) IRAP</t>
  </si>
  <si>
    <t>YA0010</t>
  </si>
  <si>
    <t>Totale imposte e tasse</t>
  </si>
  <si>
    <t>YZ9999</t>
  </si>
  <si>
    <t>E.2.B.5) Altri oneri straordinari</t>
  </si>
  <si>
    <t>EA0560</t>
  </si>
  <si>
    <t>E.2.B.4.2.G) Altre insussistenze passive v/terzi</t>
  </si>
  <si>
    <t>EA0550</t>
  </si>
  <si>
    <t>E.2.B.4.2.F) Insussistenze passive v/terzi relative all'acquisto di beni e servizi</t>
  </si>
  <si>
    <t>EA0540</t>
  </si>
  <si>
    <t>E.2.B.4.2.E) Insussistenze passive v/terzi relative all'acquisto prestaz. sanitarie da operatori accreditati</t>
  </si>
  <si>
    <t>EA0530</t>
  </si>
  <si>
    <t>E.2.B.4.2.D) Insussistenze passive v/terzi relative alle convenzioni per la specialistica</t>
  </si>
  <si>
    <t>EA0520</t>
  </si>
  <si>
    <t>E.2.B.4.2.C) Insussistenze passive v/terzi relative alle convenzioni con medici di base</t>
  </si>
  <si>
    <t>EA0510</t>
  </si>
  <si>
    <t>E.2.B.4.2.B) Insussistenze passive v/terzi relative al personale</t>
  </si>
  <si>
    <t>EA0500</t>
  </si>
  <si>
    <t>E.2.B.4.2.A) Insussistenze passive v/terzi relative alla mobilità extraregionale</t>
  </si>
  <si>
    <t>EA0490</t>
  </si>
  <si>
    <t>E.2.B.4.2) Insussistenze passive v/terzi</t>
  </si>
  <si>
    <t>EA0480</t>
  </si>
  <si>
    <t>E.2.B.4.1) Insussistenze passive v/Aziende sanitarie pubbliche della Regione</t>
  </si>
  <si>
    <t>EA0470</t>
  </si>
  <si>
    <t>E.2.B.4) Insussistenze passive</t>
  </si>
  <si>
    <t>EA0460</t>
  </si>
  <si>
    <t>E.2.B.3.2.G) Altre sopravvenienze passive v/terzi</t>
  </si>
  <si>
    <t>EA0450</t>
  </si>
  <si>
    <t>E.2.B.3.2.F) Sopravvenienze passive v/terzi relative all'acquisto di beni e servizi</t>
  </si>
  <si>
    <t>EA0440</t>
  </si>
  <si>
    <t>E.2.B.3.2.E) Sopravvenienze passive v/terzi relative all'acquisto prestaz. sanitarie da operatori accreditati</t>
  </si>
  <si>
    <t>EA0430</t>
  </si>
  <si>
    <t>E.2.B.3.2.D) Sopravvenienze passive v/terzi relative alle convenzioni per la specialistica</t>
  </si>
  <si>
    <t>EA0420</t>
  </si>
  <si>
    <t>E.2.B.3.2.C) Sopravvenienze passive v/terzi relative alle convenzioni con medici di base</t>
  </si>
  <si>
    <t>EA0410</t>
  </si>
  <si>
    <t>E.2.B.3.2.B.3) Soprav. passive v/terzi relative al personale - comparto</t>
  </si>
  <si>
    <t>EA0400</t>
  </si>
  <si>
    <t>E.2.B.3.2.B.2) Soprav. passive v/terzi relative al personale - dirigenza non medica</t>
  </si>
  <si>
    <t>EA0390</t>
  </si>
  <si>
    <t>E.2.B.3.2.B.1) Soprav. passive v/terzi relative al personale - dirigenza medica</t>
  </si>
  <si>
    <t>EA0380</t>
  </si>
  <si>
    <t>E.2.B.3.2.B) Sopravvenienze passive v/terzi relative al personale</t>
  </si>
  <si>
    <t>EA0370</t>
  </si>
  <si>
    <t>E.2.B.3.2.A) Sopravvenienze passive v/terzi relative alla mobilità extraregionale</t>
  </si>
  <si>
    <t>EA0360</t>
  </si>
  <si>
    <t>E.2.B.3.2) Sopravvenienze passive v/terzi</t>
  </si>
  <si>
    <t>EA0350</t>
  </si>
  <si>
    <t>E.2.B.3.1.B) Altre sopravvenienze passive v/Aziende sanitarie pubbliche della Regione</t>
  </si>
  <si>
    <t>EA0340</t>
  </si>
  <si>
    <t>E.2.B.3.1.A) Sopravvenienze passive v/Aziende sanitarie pubbliche relative alla mobilità intraregionale</t>
  </si>
  <si>
    <t>EA0330</t>
  </si>
  <si>
    <t>E.2.B.3.1) Sopravvenienze passive v/Aziende sanitarie pubbliche della Regione</t>
  </si>
  <si>
    <t>EA0320</t>
  </si>
  <si>
    <t>E.2.B.3) Sopravvenienze passive</t>
  </si>
  <si>
    <t>EA0310</t>
  </si>
  <si>
    <t>E.2.B.2) Oneri da cause civili ed oneri processuali</t>
  </si>
  <si>
    <t>EA0300</t>
  </si>
  <si>
    <t>E.2.B.1) Oneri tributari da esercizi precedenti</t>
  </si>
  <si>
    <t>EA0290</t>
  </si>
  <si>
    <t>E.2.B) Altri oneri straordinari</t>
  </si>
  <si>
    <t>EA0280</t>
  </si>
  <si>
    <t>E.2.A) Minusvalenze</t>
  </si>
  <si>
    <t>EA0270</t>
  </si>
  <si>
    <t>E.2) Oneri straordinari</t>
  </si>
  <si>
    <t>EA0260</t>
  </si>
  <si>
    <t>E.1.B.4) Altri proventi straordinari</t>
  </si>
  <si>
    <t>EA0250</t>
  </si>
  <si>
    <t>E.1.B.3.2.G) Altre insussistenze attive v/terzi</t>
  </si>
  <si>
    <t>EA0240</t>
  </si>
  <si>
    <t>E.1.B.3.2.F) Insussistenze attive v/terzi relative all'acquisto di beni e servizi</t>
  </si>
  <si>
    <t>EA0230</t>
  </si>
  <si>
    <t>E.1.B.3.2.E) Insussistenze attive v/terzi relative all'acquisto prestaz. sanitarie da operatori accreditati</t>
  </si>
  <si>
    <t>EA0220</t>
  </si>
  <si>
    <t>E.1.B.3.2.D) Insussistenze attive v/terzi relative alle convenzioni per la specialistica</t>
  </si>
  <si>
    <t>EA0210</t>
  </si>
  <si>
    <t>E.1.B.3.2.C) Insussistenze attive v/terzi relative alle convenzioni con medici di base</t>
  </si>
  <si>
    <t>EA0200</t>
  </si>
  <si>
    <t>E.1.B.3.2.B) Insussistenze attive v/terzi relative al personale</t>
  </si>
  <si>
    <t>EA0190</t>
  </si>
  <si>
    <t>E.1.B.3.2.A) Insussistenze attive v/terzi relative alla mobilità extraregionale</t>
  </si>
  <si>
    <t>EA0180</t>
  </si>
  <si>
    <t>E.1.B.3.2) Insussistenze attive v/terzi</t>
  </si>
  <si>
    <t>EA0170</t>
  </si>
  <si>
    <t>E.1.B.3.1) Insussistenze attive v/Aziende sanitarie pubbliche della Regione</t>
  </si>
  <si>
    <t>EA0160</t>
  </si>
  <si>
    <t>E.1.B.3) Insussistenze attive</t>
  </si>
  <si>
    <t>EA0150</t>
  </si>
  <si>
    <t>E.1.B.2.2.G) Altre sopravvenienze attive v/terzi</t>
  </si>
  <si>
    <t>EA0140</t>
  </si>
  <si>
    <t>E.1.B.2.2.F) Sopravvenienze attive v/terzi relative all'acquisto di beni e servizi</t>
  </si>
  <si>
    <t>EA0130</t>
  </si>
  <si>
    <t>E.1.B.2.2.E) Sopravvenienze attive v/terzi relative all'acquisto prestaz. sanitarie da operatori accreditati</t>
  </si>
  <si>
    <t>EA0120</t>
  </si>
  <si>
    <t>E.1.B.2.2.D) Sopravvenienze attive v/terzi relative alle convenzioni per la specialistica</t>
  </si>
  <si>
    <t>EA0110</t>
  </si>
  <si>
    <t>E.1.B.2.2.C) Sopravvenienze attive v/terzi relative alle convenzioni con medici di base</t>
  </si>
  <si>
    <t>EA0100</t>
  </si>
  <si>
    <t>E.1.B.2.2.B) Sopravvenienze attive v/terzi relative al personale</t>
  </si>
  <si>
    <t>EA0090</t>
  </si>
  <si>
    <t>E.1.B.2.2.A) Sopravvenienze attive v/terzi relative alla mobilità extraregionale</t>
  </si>
  <si>
    <t>EA0080</t>
  </si>
  <si>
    <t>E.1.B.2.2) Sopravvenienze attive v/terzi</t>
  </si>
  <si>
    <t>EA0070</t>
  </si>
  <si>
    <t>E.1.B.2.1.B) Altre sopravvenienze attive v/Aziende sanitarie pubbliche della Regione</t>
  </si>
  <si>
    <t>EA0062</t>
  </si>
  <si>
    <t>E.1.B.2.1.A) Sopravvenienze attive v/Aziende sanitarie pubbliche della Regione relative alla mobilità intraregionale</t>
  </si>
  <si>
    <t>EA0061</t>
  </si>
  <si>
    <t>E.1.B.2.1) Sopravvenienze attive v/Aziende sanitarie pubbliche della Regione</t>
  </si>
  <si>
    <t>EA0060</t>
  </si>
  <si>
    <t>E.1.B.2) Sopravvenienze attive</t>
  </si>
  <si>
    <t>EA0050</t>
  </si>
  <si>
    <t>E.1.B.1) Proventi da donazioni e liberalità diverse</t>
  </si>
  <si>
    <t>EA0040</t>
  </si>
  <si>
    <t>E.1.B) Altri proventi straordinari</t>
  </si>
  <si>
    <t>EA0030</t>
  </si>
  <si>
    <t>E.1.A) Plusvalenze</t>
  </si>
  <si>
    <t>EA0020</t>
  </si>
  <si>
    <t>E.1) Proventi straordinari</t>
  </si>
  <si>
    <t>EA0010</t>
  </si>
  <si>
    <t>Totale proventi e oneri straordinari (E)</t>
  </si>
  <si>
    <t>EZ9999</t>
  </si>
  <si>
    <t>D.2)  Svalutazioni</t>
  </si>
  <si>
    <t>DA0020</t>
  </si>
  <si>
    <t>D.1)  Rivalutazioni</t>
  </si>
  <si>
    <t>DA0010</t>
  </si>
  <si>
    <t>Totale rettifiche di valore di attività finanziarie (D)</t>
  </si>
  <si>
    <t>DZ9999</t>
  </si>
  <si>
    <t>C.4.B) Perdite su cambi</t>
  </si>
  <si>
    <t>CA0170</t>
  </si>
  <si>
    <t>C.4.A) Altri oneri finanziari</t>
  </si>
  <si>
    <t>CA0160</t>
  </si>
  <si>
    <t>C.4) Altri oneri</t>
  </si>
  <si>
    <t>CA0150</t>
  </si>
  <si>
    <t>C.3.C) Altri interessi passivi</t>
  </si>
  <si>
    <t>CA0140</t>
  </si>
  <si>
    <t>C.3.B) Interessi passivi su mutui</t>
  </si>
  <si>
    <t>CA0130</t>
  </si>
  <si>
    <t>C.3.A) Interessi passivi su anticipazioni di cassa</t>
  </si>
  <si>
    <t>CA0120</t>
  </si>
  <si>
    <t>C.3)  Interessi passivi</t>
  </si>
  <si>
    <t>CA0110</t>
  </si>
  <si>
    <t>C.2.E) Utili su cambi</t>
  </si>
  <si>
    <t>CA0100</t>
  </si>
  <si>
    <t>C.2.D) Altri proventi finanziari diversi dai precedenti</t>
  </si>
  <si>
    <t>CA0090</t>
  </si>
  <si>
    <t>C.2.C) Proventi finanziari da titoli iscritti nelle immobilizzazioni</t>
  </si>
  <si>
    <t>CA0080</t>
  </si>
  <si>
    <t>C.2.B) Proventi finanziari da crediti iscritti nelle immobilizzazioni</t>
  </si>
  <si>
    <t>CA0070</t>
  </si>
  <si>
    <t>C.2.A) Proventi da partecipazioni</t>
  </si>
  <si>
    <t>CA0060</t>
  </si>
  <si>
    <t>C.2) Altri proventi</t>
  </si>
  <si>
    <t>CA0050</t>
  </si>
  <si>
    <t>C.1.C) Altri interessi attivi</t>
  </si>
  <si>
    <t>CA0040</t>
  </si>
  <si>
    <t>C.1.B) Interessi attivi su c/c postali e bancari</t>
  </si>
  <si>
    <t>CA0030</t>
  </si>
  <si>
    <t>C.1.A) Interessi attivi su c/tesoreria unica</t>
  </si>
  <si>
    <t>CA0020</t>
  </si>
  <si>
    <t>C.1) Interessi attivi</t>
  </si>
  <si>
    <t>CA0010</t>
  </si>
  <si>
    <t>Totale proventi e oneri finanziari (C)</t>
  </si>
  <si>
    <t>CZ9999</t>
  </si>
  <si>
    <t>B.16.D.7.C) Accantonamenti ad altri fondi</t>
  </si>
  <si>
    <t>BA2893</t>
  </si>
  <si>
    <t>B.16.D.7.B) Accantonamenti fondo trattamento fine rapporto dipendenti</t>
  </si>
  <si>
    <t>BA2892</t>
  </si>
  <si>
    <t>B.16.D.7.A) Accantonamenti fondi integrativi pensione</t>
  </si>
  <si>
    <t>BA2891</t>
  </si>
  <si>
    <t>B.16.D.7) Altri accantonamenti</t>
  </si>
  <si>
    <t>BA2890</t>
  </si>
  <si>
    <t>B.16.D.6)  Acc. Rinnovi contratt.: comparto</t>
  </si>
  <si>
    <t>BA2880</t>
  </si>
  <si>
    <t>B.16.D.5)  Acc. Rinnovi contratt.: dirigenza non medica</t>
  </si>
  <si>
    <t>BA2870</t>
  </si>
  <si>
    <t>B.16.D.4)  Acc. Rinnovi contratt.: dirigenza medica</t>
  </si>
  <si>
    <t>BA2860</t>
  </si>
  <si>
    <t>B.16.D.3)  Acc. Rinnovi convenzioni Medici Sumai</t>
  </si>
  <si>
    <t>BA2850</t>
  </si>
  <si>
    <t>B.16.D.2)  Acc. Rinnovi convenzioni MMG/PLS/MCA</t>
  </si>
  <si>
    <t>BA2840</t>
  </si>
  <si>
    <t>B.16.D.1)  Accantonamenti per interessi di mora</t>
  </si>
  <si>
    <t>BA2830</t>
  </si>
  <si>
    <t>B.16.D) Altri accantonamenti</t>
  </si>
  <si>
    <t>BA2820</t>
  </si>
  <si>
    <t>B.16.C.4)  Accantonamenti per quote inutilizzate contributi vincolati da privati</t>
  </si>
  <si>
    <t>BA2810</t>
  </si>
  <si>
    <t>B.16.C.3)  Accantonamenti per quote inutilizzate contributi da soggetti pubblici per ricerca</t>
  </si>
  <si>
    <t>BA2800</t>
  </si>
  <si>
    <t>B.16.C.2)  Accantonamenti per quote inutilizzate contributi da soggetti pubblici (extra fondo) vincolati</t>
  </si>
  <si>
    <t>BA2790</t>
  </si>
  <si>
    <t>B.16.C.1)  Accantonamenti per quote inutilizzate contributi da Regione e Prov. Aut. per quota F.S. vincolato</t>
  </si>
  <si>
    <t>BA2780</t>
  </si>
  <si>
    <t>B.16.C) Accantonamenti per quote inutilizzate di contributi vincolati</t>
  </si>
  <si>
    <t>BA2770</t>
  </si>
  <si>
    <t>B.16.B) Accantonamenti per premio di operosità (SUMAI)</t>
  </si>
  <si>
    <t>BA2760</t>
  </si>
  <si>
    <t>B.16.A.5)  Altri accantonamenti per rischi</t>
  </si>
  <si>
    <t>BA2750</t>
  </si>
  <si>
    <t>B.16.A.4)  Accantonamenti per copertura diretta dei rischi (autoassicurazione)</t>
  </si>
  <si>
    <t>BA2740</t>
  </si>
  <si>
    <t>B.16.A.3)  Accantonamenti per rischi connessi all'acquisto di prestazioni sanitarie da privato</t>
  </si>
  <si>
    <t>BA2730</t>
  </si>
  <si>
    <t>B.16.A.2)  Accantonamenti per contenzioso personale dipendente</t>
  </si>
  <si>
    <t>BA2720</t>
  </si>
  <si>
    <t>B.16.A.1)  Accantonamenti per cause civili ed oneri processuali</t>
  </si>
  <si>
    <t>BA2710</t>
  </si>
  <si>
    <t>B.16.A) Accantonamenti per rischi</t>
  </si>
  <si>
    <t>BA2700</t>
  </si>
  <si>
    <t>B.16) Accantonamenti dell’esercizio</t>
  </si>
  <si>
    <t>BA2690</t>
  </si>
  <si>
    <t>B.15.B.6) Altri beni e prodotti non sanitari</t>
  </si>
  <si>
    <t>BA2686</t>
  </si>
  <si>
    <t>B.15.B.5) Materiale per la manutenzione</t>
  </si>
  <si>
    <t>BA2685</t>
  </si>
  <si>
    <t>B.15.B.4) Supporti informatici e cancelleria</t>
  </si>
  <si>
    <t>BA2684</t>
  </si>
  <si>
    <t>B.15.B.3) Combustibili, carburanti e lubrificanti</t>
  </si>
  <si>
    <t>BA2683</t>
  </si>
  <si>
    <t>B.15.B.2) Materiali di guardaroba, di pulizia, e di convivenza in genere</t>
  </si>
  <si>
    <t>BA2682</t>
  </si>
  <si>
    <t>B.15.B.1) Prodotti alimentari</t>
  </si>
  <si>
    <t>BA2681</t>
  </si>
  <si>
    <t>B.15.B) Variazione rimanenze non sanitarie</t>
  </si>
  <si>
    <t>BA2680</t>
  </si>
  <si>
    <t>B.15.A.8) Altri beni e prodotti sanitari</t>
  </si>
  <si>
    <t>BA2678</t>
  </si>
  <si>
    <t>B.15.A.7) Materiali e prodotti per uso veterinario</t>
  </si>
  <si>
    <t>BA2677</t>
  </si>
  <si>
    <t>B.15.A.6) Prodotti chimici</t>
  </si>
  <si>
    <t>BA2676</t>
  </si>
  <si>
    <t>B.15.A.5) Materiali per la profilassi (vaccini)</t>
  </si>
  <si>
    <t>BA2675</t>
  </si>
  <si>
    <t>B.15.A.4) Prodotti dietetici</t>
  </si>
  <si>
    <t>BA2674</t>
  </si>
  <si>
    <t>B.15.A.3) Dispositivi medici</t>
  </si>
  <si>
    <t>BA2673</t>
  </si>
  <si>
    <t>B.15.A.2) Sangue ed emocomponenti</t>
  </si>
  <si>
    <t>BA2672</t>
  </si>
  <si>
    <t>B.15.A.1) Prodotti farmaceutici ed emoderivati</t>
  </si>
  <si>
    <t>BA2671</t>
  </si>
  <si>
    <t>B.15.A) Variazione rimanenze sanitarie</t>
  </si>
  <si>
    <t>BA2670</t>
  </si>
  <si>
    <t>B.15) Variazione delle rimanenze</t>
  </si>
  <si>
    <t>BA2660</t>
  </si>
  <si>
    <t>B.14.B.2) Svalutazione dei crediti dell'attivo circolante</t>
  </si>
  <si>
    <t>BA2652</t>
  </si>
  <si>
    <t>B.14.B.1) Svalutazione dei crediti delle immobilizzazioni finanziarie</t>
  </si>
  <si>
    <t>BA2651</t>
  </si>
  <si>
    <t>B.14.B) Svalutazione dei crediti</t>
  </si>
  <si>
    <t>BA2650</t>
  </si>
  <si>
    <t>B.14.A) Svalutazione delle immobilizzazioni immateriali e materiali</t>
  </si>
  <si>
    <t>BA2640</t>
  </si>
  <si>
    <t>B.14) Svalutazione delle immobilizzazioni e dei crediti</t>
  </si>
  <si>
    <t>BA2630</t>
  </si>
  <si>
    <t>B.13.B) Ammortamenti altri beni</t>
  </si>
  <si>
    <t>BA2622</t>
  </si>
  <si>
    <t>B.13.A) Ammortamenti macchine d'ufficio</t>
  </si>
  <si>
    <t>BA2621</t>
  </si>
  <si>
    <t>B.13) Ammortamenti delle altre immobilizzazioni materiali</t>
  </si>
  <si>
    <t>BA2620</t>
  </si>
  <si>
    <t>B.12.B.2) Ammortamenti costruzioni leggere strumentali (indisponibili)</t>
  </si>
  <si>
    <t>BA2612</t>
  </si>
  <si>
    <t>B.12.B.1) Ammortamenti fabbricati strumentali (indisponibili)</t>
  </si>
  <si>
    <t>BA2611</t>
  </si>
  <si>
    <t>B.12.B) Ammortamenti fabbricati strumentali (indisponibili)</t>
  </si>
  <si>
    <t>BA2610</t>
  </si>
  <si>
    <t>B.12.A.2) Ammortamenti costruzioni leggere non strumentali (disponibili)</t>
  </si>
  <si>
    <t>BA2602</t>
  </si>
  <si>
    <t>B.12.A.1) Ammortamenti fabbricati non strumentali (disponibili)</t>
  </si>
  <si>
    <t>BA2601</t>
  </si>
  <si>
    <t>B.12.A) Ammortamenti fabbricati non strumentali (disponibili)</t>
  </si>
  <si>
    <t>BA2600</t>
  </si>
  <si>
    <t>B.12) Ammortamento dei fabbricati</t>
  </si>
  <si>
    <t>BA2590</t>
  </si>
  <si>
    <t>B.11.D) Ammortamento automezzi</t>
  </si>
  <si>
    <t>BA2586</t>
  </si>
  <si>
    <t>B.11.C) Ammortamento mobili e arredi</t>
  </si>
  <si>
    <t>BA2585</t>
  </si>
  <si>
    <t>B.11.B) Ammortamento attrezzature sanitarie e scientifiche</t>
  </si>
  <si>
    <t>BA2584</t>
  </si>
  <si>
    <t>B.11.A.2) Ammortamento impianti e macchinari - altro</t>
  </si>
  <si>
    <t>BA2583</t>
  </si>
  <si>
    <t>B.11.A.1) Ammortamento impianti e macchinari - audiovisivi</t>
  </si>
  <si>
    <t>BA2582</t>
  </si>
  <si>
    <t>B.11.A) Ammortamento impianti e macchinari</t>
  </si>
  <si>
    <t>BA2581</t>
  </si>
  <si>
    <t>B.11) Ammortamenti delle immobilizzazioni materiali</t>
  </si>
  <si>
    <t>BA2580</t>
  </si>
  <si>
    <t>B.10.G) Altre immobilizzazioni immateriali</t>
  </si>
  <si>
    <t>BA2577</t>
  </si>
  <si>
    <t>B.10.F) Pubblicità</t>
  </si>
  <si>
    <t>BA2576</t>
  </si>
  <si>
    <t>B.10.E) Migliorie su beni di terzi</t>
  </si>
  <si>
    <t>BA2575</t>
  </si>
  <si>
    <t>B.10.D) Concessioni, licenze, marchi e diritti simili</t>
  </si>
  <si>
    <t>BA2574</t>
  </si>
  <si>
    <t>B.10.C) Diritti di brevetto e diritti di utilizzazione delle opere d'ingegno</t>
  </si>
  <si>
    <t>BA2573</t>
  </si>
  <si>
    <t>B.10.B) Costi di ricerca e sviluppo</t>
  </si>
  <si>
    <t>BA2572</t>
  </si>
  <si>
    <t>B.10.A) Costi di impianto e di ampliamento</t>
  </si>
  <si>
    <t>BA2571</t>
  </si>
  <si>
    <t>B.10) Ammortamenti delle immobilizzazioni immateriali</t>
  </si>
  <si>
    <t>BA2570</t>
  </si>
  <si>
    <t>Totale Ammortamenti</t>
  </si>
  <si>
    <t>BA2560</t>
  </si>
  <si>
    <t>B.9.C.2)  Altri oneri diversi di gestione</t>
  </si>
  <si>
    <t>BA2550</t>
  </si>
  <si>
    <t>B.9.C.1)  Indennità, rimborso spese e oneri sociali per gli Organi Direttivi e Collegio Sindacale</t>
  </si>
  <si>
    <t>BA2540</t>
  </si>
  <si>
    <t>B.9.C) Altri oneri diversi di gestione</t>
  </si>
  <si>
    <t>BA2530</t>
  </si>
  <si>
    <t>B.9.B)  Perdite su crediti</t>
  </si>
  <si>
    <t>BA2520</t>
  </si>
  <si>
    <t>B.9.A)  Imposte e tasse (escluso IRAP e IRES)</t>
  </si>
  <si>
    <t>BA2510</t>
  </si>
  <si>
    <t>B.9)   Oneri diversi di gestione</t>
  </si>
  <si>
    <t>BA2500</t>
  </si>
  <si>
    <t>B.8.B.3) Costo del personale comparto ruolo amministrativo - altro</t>
  </si>
  <si>
    <t>BA2490</t>
  </si>
  <si>
    <t>B.8.B.2) Costo del personale comparto ruolo amministrativo - tempo determinato</t>
  </si>
  <si>
    <t>BA2480</t>
  </si>
  <si>
    <t>B.8.B.1) Costo del personale comparto ruolo amministrativo - tempo indeterminato</t>
  </si>
  <si>
    <t>BA2470</t>
  </si>
  <si>
    <t>B.8.B) Costo del personale comparto ruolo amministrativo</t>
  </si>
  <si>
    <t>BA2460</t>
  </si>
  <si>
    <t>B.8.A.3) Costo del personale dirigente ruolo amministrativo - altro</t>
  </si>
  <si>
    <t>BA2450</t>
  </si>
  <si>
    <t>B.8.A.2) Costo del personale dirigente ruolo amministrativo - tempo determinato</t>
  </si>
  <si>
    <t>BA2440</t>
  </si>
  <si>
    <t>B.8.A.1) Costo del personale dirigente ruolo amministrativo - tempo indeterminato</t>
  </si>
  <si>
    <t>BA2430</t>
  </si>
  <si>
    <t>B.8.A) Costo del personale dirigente ruolo amministrativo</t>
  </si>
  <si>
    <t>BA2420</t>
  </si>
  <si>
    <t>B.8)   Personale del ruolo amministrativo</t>
  </si>
  <si>
    <t>BA2410</t>
  </si>
  <si>
    <t>B.7.B.3) Costo del personale comparto ruolo tecnico - altro</t>
  </si>
  <si>
    <t>BA2400</t>
  </si>
  <si>
    <t>B.7.B.2) Costo del personale comparto ruolo tecnico - tempo determinato</t>
  </si>
  <si>
    <t>BA2390</t>
  </si>
  <si>
    <t>B.7.B.1) Costo del personale comparto ruolo tecnico - tempo indeterminato</t>
  </si>
  <si>
    <t>BA2380</t>
  </si>
  <si>
    <t>B.7.B) Costo del personale comparto ruolo tecnico</t>
  </si>
  <si>
    <t>BA2370</t>
  </si>
  <si>
    <t>B.7.A.3) Costo del personale dirigente ruolo tecnico - altro</t>
  </si>
  <si>
    <t>BA2360</t>
  </si>
  <si>
    <t>B.7.A.2) Costo del personale dirigente ruolo tecnico - tempo determinato</t>
  </si>
  <si>
    <t>BA2350</t>
  </si>
  <si>
    <t>B.7.A.1) Costo del personale dirigente ruolo tecnico - tempo indeterminato</t>
  </si>
  <si>
    <t>BA2340</t>
  </si>
  <si>
    <t>B.7.A) Costo del personale dirigente ruolo tecnico</t>
  </si>
  <si>
    <t>BA2330</t>
  </si>
  <si>
    <t>B.7)   Personale del ruolo tecnico</t>
  </si>
  <si>
    <t>BA2320</t>
  </si>
  <si>
    <t>B.6.B.3) Costo del personale comparto ruolo professionale - altro</t>
  </si>
  <si>
    <t>BA2310</t>
  </si>
  <si>
    <t>B.6.B.2) Costo del personale comparto ruolo professionale - tempo determinato</t>
  </si>
  <si>
    <t>BA2300</t>
  </si>
  <si>
    <t>B.6.B.1) Costo del personale comparto ruolo professionale - tempo indeterminato</t>
  </si>
  <si>
    <t>BA2290</t>
  </si>
  <si>
    <t>B.6.B) Costo del personale comparto ruolo professionale</t>
  </si>
  <si>
    <t>BA2280</t>
  </si>
  <si>
    <t>B.6.A.3) Costo del personale dirigente ruolo professionale - altro</t>
  </si>
  <si>
    <t>BA2270</t>
  </si>
  <si>
    <t>B.6.A.2) Costo del personale dirigente ruolo professionale - tempo determinato</t>
  </si>
  <si>
    <t>BA2260</t>
  </si>
  <si>
    <t>B.6.A.1) Costo del personale dirigente ruolo professionale - tempo indeterminato</t>
  </si>
  <si>
    <t>BA2250</t>
  </si>
  <si>
    <t>B.6.A) Costo del personale dirigente ruolo professionale</t>
  </si>
  <si>
    <t>BA2240</t>
  </si>
  <si>
    <t>B.6)   Personale del ruolo professionale</t>
  </si>
  <si>
    <t>BA2230</t>
  </si>
  <si>
    <t>B.5.B.3) Costo del personale comparto ruolo sanitario - altro</t>
  </si>
  <si>
    <t>BA2220</t>
  </si>
  <si>
    <t>B.5.B.2) Costo del personale comparto ruolo sanitario - tempo determinato</t>
  </si>
  <si>
    <t>BA2210</t>
  </si>
  <si>
    <t>B.5.B.1) Costo del personale comparto ruolo sanitario - tempo indeterminato</t>
  </si>
  <si>
    <t>BA2200</t>
  </si>
  <si>
    <t>B.5.B) Costo del personale comparto ruolo sanitario</t>
  </si>
  <si>
    <t>BA2190</t>
  </si>
  <si>
    <t>B.5.A.2.3) Costo del personale dirigente non medico - altro</t>
  </si>
  <si>
    <t>BA2180</t>
  </si>
  <si>
    <t>B.5.A.2.2) Costo del personale dirigente non medico - tempo determinato</t>
  </si>
  <si>
    <t>BA2170</t>
  </si>
  <si>
    <t>B.5.A.2.1) Costo del personale dirigente non medico - tempo indeterminato</t>
  </si>
  <si>
    <t>BA2160</t>
  </si>
  <si>
    <t>B.5.A.2) Costo del personale dirigente non medico</t>
  </si>
  <si>
    <t>BA2150</t>
  </si>
  <si>
    <t>B.5.A.1.3) Costo del personale dirigente medico - altro</t>
  </si>
  <si>
    <t>BA2140</t>
  </si>
  <si>
    <t>B.5.A.1.2) Costo del personale dirigente medico - tempo determinato</t>
  </si>
  <si>
    <t>BA2130</t>
  </si>
  <si>
    <t>B.5.A.1.1) Costo del personale dirigente medico - tempo indeterminato</t>
  </si>
  <si>
    <t>BA2120</t>
  </si>
  <si>
    <t>B.5.A.1) Costo del personale dirigente medico</t>
  </si>
  <si>
    <t>BA2110</t>
  </si>
  <si>
    <t>B.5.A) Costo del personale dirigente ruolo sanitario</t>
  </si>
  <si>
    <t>BA2100</t>
  </si>
  <si>
    <t>B.5)   Personale del ruolo sanitario</t>
  </si>
  <si>
    <t>BA2090</t>
  </si>
  <si>
    <t>Totale Costo del personale</t>
  </si>
  <si>
    <t>BA2080</t>
  </si>
  <si>
    <t>B.4.D)  Locazioni e noleggi da Aziende sanitarie pubbliche della Regione</t>
  </si>
  <si>
    <t>BA2070</t>
  </si>
  <si>
    <t>B.4.C.2) Canoni di leasing - area non sanitaria</t>
  </si>
  <si>
    <t>BA2060</t>
  </si>
  <si>
    <t>B.4.C.1) Canoni di leasing - area sanitaria</t>
  </si>
  <si>
    <t>BA2050</t>
  </si>
  <si>
    <t>B.4.C)  Canoni di leasing</t>
  </si>
  <si>
    <t>BA2040</t>
  </si>
  <si>
    <t>B.4.B.2) Canoni di noleggio - area non sanitaria</t>
  </si>
  <si>
    <t>BA2030</t>
  </si>
  <si>
    <t>B.4.B.1) Canoni di noleggio - area sanitaria</t>
  </si>
  <si>
    <t>BA2020</t>
  </si>
  <si>
    <t>B.4.B)  Canoni di noleggio</t>
  </si>
  <si>
    <t>BA2010</t>
  </si>
  <si>
    <t>B.4.A)  Fitti passivi</t>
  </si>
  <si>
    <t>BA2000</t>
  </si>
  <si>
    <t>B.4)   Godimento di beni di terzi</t>
  </si>
  <si>
    <t>BA1990</t>
  </si>
  <si>
    <t>B.3.G)  Manutenzioni e riparazioni da Aziende sanitarie pubbliche della Regione</t>
  </si>
  <si>
    <t>BA1980</t>
  </si>
  <si>
    <t>B.3.F)  Altre manutenzioni e riparazioni</t>
  </si>
  <si>
    <t>BA1970</t>
  </si>
  <si>
    <t>B.3.E)  Manutenzione e riparazione agli automezzi</t>
  </si>
  <si>
    <t>BA1960</t>
  </si>
  <si>
    <t>B.3.D)  Manutenzione e riparazione ai mobili e arredi</t>
  </si>
  <si>
    <t>BA1950</t>
  </si>
  <si>
    <t>B.3.C)  Manutenzione e riparazione alle attrezzature sanitarie e scientifiche</t>
  </si>
  <si>
    <t>BA1940</t>
  </si>
  <si>
    <t>B.3.B)  Manutenzione e riparazione agli impianti e macchinari</t>
  </si>
  <si>
    <t>BA1930</t>
  </si>
  <si>
    <t>B.3.A)  Manutenzione e riparazione ai fabbricati e loro pertinenze</t>
  </si>
  <si>
    <t>BA1920</t>
  </si>
  <si>
    <t>B.3)  Manutenzione e riparazione (ordinaria esternalizzata)</t>
  </si>
  <si>
    <t>BA1910</t>
  </si>
  <si>
    <t>B.2.B.3.2) Formazione (esternalizzata e non) da privato</t>
  </si>
  <si>
    <t>BA1900</t>
  </si>
  <si>
    <t>B.2.B.3.1) Formazione (esternalizzata e non) da pubblico</t>
  </si>
  <si>
    <t>BA1890</t>
  </si>
  <si>
    <t>B.2.B.3) Formazione (esternalizzata e non)</t>
  </si>
  <si>
    <t>BA1880</t>
  </si>
  <si>
    <t>B.2.B.2.4.C) Rimborso oneri stipendiali personale non sanitario in comando da aziende di altre Regioni (Extraregione)</t>
  </si>
  <si>
    <t>BA1870</t>
  </si>
  <si>
    <t>B.2.B.2.4.B) Rimborso oneri stipendiali personale non sanitario in comando da Regione, soggetti pubblici e da Università</t>
  </si>
  <si>
    <t>BA1860</t>
  </si>
  <si>
    <t>B.2.B.2.4.A) Rimborso oneri stipendiali personale non sanitario in comando da Aziende sanitarie pubbliche della Regione</t>
  </si>
  <si>
    <t>BA1850</t>
  </si>
  <si>
    <t>B.2.B.2.4) Rimborso oneri stipendiali del personale non sanitario in comando</t>
  </si>
  <si>
    <t>BA1840</t>
  </si>
  <si>
    <t>B.2.B.2.3.E) Altre collaborazioni e prestazioni di lavoro - area non sanitaria</t>
  </si>
  <si>
    <t>BA1830</t>
  </si>
  <si>
    <t>B.2.B.2.3.D) Lavoro interinale - area non sanitaria</t>
  </si>
  <si>
    <t>BA1820</t>
  </si>
  <si>
    <t>B.2.B.2.3.C) Indennità a personale universitario - area non sanitaria</t>
  </si>
  <si>
    <t>BA1810</t>
  </si>
  <si>
    <t>B.2.B.2.3.B) Collaborazioni coordinate e continuative non sanitarie da privato</t>
  </si>
  <si>
    <t>BA1800</t>
  </si>
  <si>
    <t>B.2.B.2.3.A) Consulenze non sanitarie da privato</t>
  </si>
  <si>
    <t>BA1790</t>
  </si>
  <si>
    <t>B.2.B.2.3) Consulenze, Collaborazioni, Interinale e altre prestazioni di lavoro non sanitarie da privato</t>
  </si>
  <si>
    <t>BA1780</t>
  </si>
  <si>
    <t>B.2.B.2.2) Consulenze non sanitarie da Terzi - Altri soggetti pubblici</t>
  </si>
  <si>
    <t>BA1770</t>
  </si>
  <si>
    <t>B.2.B.2.1) Consulenze non sanitarie da Aziende sanitarie pubbliche della Regione</t>
  </si>
  <si>
    <t>BA1760</t>
  </si>
  <si>
    <t>B.2.B.2)  Consulenze, Collaborazioni, Interinale e altre prestazioni di lavoro non sanitarie</t>
  </si>
  <si>
    <t>BA1750</t>
  </si>
  <si>
    <t>B.2.B.1.12.C.2) Altri servizi non sanitari da privato: altro (2)</t>
  </si>
  <si>
    <t>BA1742</t>
  </si>
  <si>
    <t>B.2.B.1.12.C.1) Altri servizi non sanitari esternalizzati (1)</t>
  </si>
  <si>
    <t>BA1741</t>
  </si>
  <si>
    <t>B.2.B.1.12.C) Altri servizi non sanitari da privato</t>
  </si>
  <si>
    <t>BA1740</t>
  </si>
  <si>
    <t>B.2.B.1.12.B) Altri servizi non sanitari da altri soggetti pubblici</t>
  </si>
  <si>
    <t>BA1730</t>
  </si>
  <si>
    <t>B.2.B.1.12.A) Altri servizi non sanitari da pubblico (Aziende sanitarie pubbliche della Regione)</t>
  </si>
  <si>
    <t>BA1720</t>
  </si>
  <si>
    <t>B.2.B.1.12) Altri servizi non sanitari</t>
  </si>
  <si>
    <t>BA1710</t>
  </si>
  <si>
    <t>B.2.B.1.11.B)  Premi di assicurazione - Altri premi assicurativi</t>
  </si>
  <si>
    <t>BA1700</t>
  </si>
  <si>
    <t>B.2.B.1.11.A)  Premi di assicurazione - R.C. Professionale</t>
  </si>
  <si>
    <t>BA1690</t>
  </si>
  <si>
    <t>B.2.B.1.11)  Premi di assicurazione</t>
  </si>
  <si>
    <t>BA1680</t>
  </si>
  <si>
    <t>B.2.B.1.10)   Altre utenze</t>
  </si>
  <si>
    <t>BA1670</t>
  </si>
  <si>
    <t>B.2.B.1.9)   Utenze elettricità</t>
  </si>
  <si>
    <t>BA1660</t>
  </si>
  <si>
    <t>B.2.B.1.8)   Utenze telefoniche</t>
  </si>
  <si>
    <t>BA1650</t>
  </si>
  <si>
    <t>B.2.B.1.7)   Smaltimento rifiuti</t>
  </si>
  <si>
    <t>BA1640</t>
  </si>
  <si>
    <t>B.2.B.1.6)   Servizi trasporti (non sanitari)</t>
  </si>
  <si>
    <t>BA1630</t>
  </si>
  <si>
    <t>B.2.B.1.5)   Servizi di assistenza informatica</t>
  </si>
  <si>
    <t>BA1620</t>
  </si>
  <si>
    <t>B.2.B.1.4)   Riscaldamento</t>
  </si>
  <si>
    <t>BA1610</t>
  </si>
  <si>
    <t>B.2.B.1.3)   Mensa</t>
  </si>
  <si>
    <t>BA1600</t>
  </si>
  <si>
    <t>B.2.B.1.2)   Pulizia</t>
  </si>
  <si>
    <t>BA1590</t>
  </si>
  <si>
    <t>B.2.B.1.1)   Lavanderia</t>
  </si>
  <si>
    <t>BA1580</t>
  </si>
  <si>
    <t>B.2.B.1) Servizi non sanitari</t>
  </si>
  <si>
    <t>BA1570</t>
  </si>
  <si>
    <t>B.2.B) Acquisti di servizi non sanitari</t>
  </si>
  <si>
    <t>BA1560</t>
  </si>
  <si>
    <t>B.2.A.17) Costi per differenziale tariffe TUC</t>
  </si>
  <si>
    <t>BA1550</t>
  </si>
  <si>
    <t>B.2.A.16.5)  Costi per servizi sanitari - Mobilità internazionale passiva</t>
  </si>
  <si>
    <t>BA1540</t>
  </si>
  <si>
    <t>B.2.A.16.4.4)  Altri servizi sanitari da privato - ALTRO</t>
  </si>
  <si>
    <t>BA1536</t>
  </si>
  <si>
    <t>B.2.A.16.4.3)  Altri servizi sanitari da privato - DPC</t>
  </si>
  <si>
    <t>BA1535</t>
  </si>
  <si>
    <t>B.2.A.16.4.2.B)  Altri servizi sanitari da privato - SERVICE - ALTRO</t>
  </si>
  <si>
    <t>BA1534</t>
  </si>
  <si>
    <t>B.2.A.16.4.2.A)  Altri servizi sanitari da privato - SERVIZIO OSSIGENO</t>
  </si>
  <si>
    <t>BA1533</t>
  </si>
  <si>
    <t>B.2.A.16.4.2)  Altri servizi sanitari da privato - SERVICE</t>
  </si>
  <si>
    <t>BA1532</t>
  </si>
  <si>
    <t>B.2.A.16.4.1)  Altri servizi sanitari da privato - SPERIMENTAZIONI</t>
  </si>
  <si>
    <t>BA1531</t>
  </si>
  <si>
    <t>B.2.A.16.4)  Altri servizi sanitari da privato</t>
  </si>
  <si>
    <t>BA1530</t>
  </si>
  <si>
    <t>B.2.A.16.3) Altri servizi sanitari e sociosanitari a rilevanza sanitaria da pubblico (Extraregione)</t>
  </si>
  <si>
    <t>BA1520</t>
  </si>
  <si>
    <t>B.2.A.16.2)  Altri servizi sanitari e sociosanitari  a rilevanza sanitaria da pubblico - Altri soggetti pubblici della Regione</t>
  </si>
  <si>
    <t>BA1510</t>
  </si>
  <si>
    <t>B.2.A.16.1)  Altri servizi sanitari e sociosanitari a rilevanza sanitaria da pubblico - Aziende sanitarie pubbliche della Regione</t>
  </si>
  <si>
    <t>BA1500</t>
  </si>
  <si>
    <t>B.2.A.16) Altri servizi sanitari e sociosanitari a rilevanza sanitaria</t>
  </si>
  <si>
    <t>BA1490</t>
  </si>
  <si>
    <t>B.2.A.15.4.C) Rimborso oneri stipendiali personale sanitario in comando da aziende di altre Regioni (Extraregione)</t>
  </si>
  <si>
    <t>BA1480</t>
  </si>
  <si>
    <t>B.2.A.15.4.B) Rimborso oneri stipendiali personale sanitario in comando da Regioni, soggetti pubblici e da Università</t>
  </si>
  <si>
    <t>BA1470</t>
  </si>
  <si>
    <t>B.2.A.15.4.A) Rimborso oneri stipendiali personale sanitario in comando da Aziende sanitarie pubbliche della Regione</t>
  </si>
  <si>
    <t>BA1460</t>
  </si>
  <si>
    <t>B.2.A.15.4) Rimborso oneri stipendiali del personale sanitario in comando</t>
  </si>
  <si>
    <t>BA1450</t>
  </si>
  <si>
    <t>B.2.A.15.3.F) Altre collaborazioni e prestazioni di lavoro - area sanitaria</t>
  </si>
  <si>
    <t>BA1440</t>
  </si>
  <si>
    <t>B.2.A.15.3.E) Lavoro interinale - area sanitaria</t>
  </si>
  <si>
    <t>BA1430</t>
  </si>
  <si>
    <t>B.2.A.15.3.D) Indennità a personale universitario - area sanitaria</t>
  </si>
  <si>
    <t>BA1420</t>
  </si>
  <si>
    <t>B.2.A.15.3.C) Collaborazioni coordinate e continuative sanitarie e socios. da privato</t>
  </si>
  <si>
    <t>BA1410</t>
  </si>
  <si>
    <t>B.2.A.15.3.B) Altre consulenze sanitarie e sociosanitarie da privato</t>
  </si>
  <si>
    <t>BA1400</t>
  </si>
  <si>
    <t>B.2.A.15.3.A) Consulenze sanitarie da privato - articolo 55, comma 2, CCNL 8 giugno 2000</t>
  </si>
  <si>
    <t>BA1390</t>
  </si>
  <si>
    <t>B.2.A.15.3) Consulenze, Collaborazioni,  Interinale e altre prestazioni di lavoro sanitarie e socios. da privato</t>
  </si>
  <si>
    <t>BA1380</t>
  </si>
  <si>
    <t>B.2.A.15.2) Consulenze sanitarie e sociosanit. da terzi - Altri soggetti pubblici</t>
  </si>
  <si>
    <t>BA1370</t>
  </si>
  <si>
    <t>B.2.A.15.1) Consulenze sanitarie e sociosan. da Aziende sanitarie pubbliche della Regione</t>
  </si>
  <si>
    <t>BA1360</t>
  </si>
  <si>
    <t>B.2.A.15)  Consulenze, Collaborazioni,  Interinale e altre prestazioni di lavoro sanitarie e sociosanitarie</t>
  </si>
  <si>
    <t>BA1350</t>
  </si>
  <si>
    <t>B.2.A.14.6)  Rimborsi, assegni e contributi v/Aziende sanitarie pubbliche della Regione</t>
  </si>
  <si>
    <t>BA1340</t>
  </si>
  <si>
    <t>B.2.A.14.5)  Altri rimborsi, assegni e contributi</t>
  </si>
  <si>
    <t>BA1330</t>
  </si>
  <si>
    <t>B.2.A.14.4)  Contributo Legge 210/92</t>
  </si>
  <si>
    <t>BA1320</t>
  </si>
  <si>
    <t>B.2.A.14.3)  Contributi a società partecipate e/o enti dipendenti della Regione</t>
  </si>
  <si>
    <t>BA1310</t>
  </si>
  <si>
    <t>B.2.A.14.2)  Rimborsi per cure all'estero</t>
  </si>
  <si>
    <t>BA1300</t>
  </si>
  <si>
    <t>B.2.A.14.1)  Contributi ad associazioni di volontariato</t>
  </si>
  <si>
    <t>BA1290</t>
  </si>
  <si>
    <t>B.2.A.14)  Rimborsi, assegni e contributi sanitari</t>
  </si>
  <si>
    <t>BA1280</t>
  </si>
  <si>
    <t>B.2.A.13.7)  Compartecipazione al personale per att. libero  professionale intramoenia - Altro (Aziende sanitarie pubbliche della Regione)</t>
  </si>
  <si>
    <t>BA1270</t>
  </si>
  <si>
    <t>B.2.A.13.6)  Compartecipazione al personale per att. libero professionale intramoenia - Altro</t>
  </si>
  <si>
    <t>BA1260</t>
  </si>
  <si>
    <t>B.2.A.13.5)  Compartecipazione al personale per att. libero professionale intramoenia - Consulenze (ex art. 55 c.1 lett. c), d) ed ex Art. 57-58) (Aziende sanitarie pubbliche della Regione)</t>
  </si>
  <si>
    <t>BA1250</t>
  </si>
  <si>
    <t>B.2.A.13.4)  Compartecipazione al personale per att. libero professionale intramoenia - Consulenze (ex art. 55 c.1 lett. c), d) ed ex Art. 57-58)</t>
  </si>
  <si>
    <t>BA1240</t>
  </si>
  <si>
    <t>B.2.A.13.3)  Compartecipazione al personale per att. libero professionale intramoenia - Area sanità pubblica</t>
  </si>
  <si>
    <t>BA1230</t>
  </si>
  <si>
    <t>B.2.A.13.2)  Compartecipazione al personale per att. libero professionale intramoenia- Area specialistica</t>
  </si>
  <si>
    <t>BA1220</t>
  </si>
  <si>
    <t>B.2.A.13.1)  Compartecipazione al personale per att. libero professionale intramoenia - Area ospedaliera</t>
  </si>
  <si>
    <t>BA1210</t>
  </si>
  <si>
    <t>B.2.A.13)  Compartecipazione al personale per att. libero-prof. (intramoenia)</t>
  </si>
  <si>
    <t>BA1200</t>
  </si>
  <si>
    <t>B.2.A.12.5) - da privato (extraregionale)</t>
  </si>
  <si>
    <t>BA1190</t>
  </si>
  <si>
    <t>B.2.A.12.4.E) Altro</t>
  </si>
  <si>
    <t>BA1185</t>
  </si>
  <si>
    <t>B.2.A.12.4.D) Hospice</t>
  </si>
  <si>
    <t>BA1184</t>
  </si>
  <si>
    <t>B.2.A.12.4.C) Centri diurni per disabili</t>
  </si>
  <si>
    <t>BA1183</t>
  </si>
  <si>
    <t>B.2.A.12.4.B) Residenzialità disabili</t>
  </si>
  <si>
    <t>BA1182</t>
  </si>
  <si>
    <t>B.2.A.12.4.A) Residenzialità anziani</t>
  </si>
  <si>
    <t>BA1181</t>
  </si>
  <si>
    <t>B.2.A.12.4) - da privato (intraregionale)</t>
  </si>
  <si>
    <t>BA1180</t>
  </si>
  <si>
    <t>B.2.A.12.3) - da pubblico (Extraregione) non soggette a compensazione</t>
  </si>
  <si>
    <t>BA1170</t>
  </si>
  <si>
    <t>B.2.A.12.2.E) Altro</t>
  </si>
  <si>
    <t>BA1165</t>
  </si>
  <si>
    <t>B.2.A.12.2.D) Hospice</t>
  </si>
  <si>
    <t>BA1164</t>
  </si>
  <si>
    <t>B.2.A.12.2.C) Centri diurni per disabili</t>
  </si>
  <si>
    <t>BA1163</t>
  </si>
  <si>
    <t>B.2.A.12.2.B) Residenzialità disabili</t>
  </si>
  <si>
    <t>BA1162</t>
  </si>
  <si>
    <t>B.2.A.12.2.A) Residenzialità anziani</t>
  </si>
  <si>
    <t>BA1161</t>
  </si>
  <si>
    <t>B.2.A.12.2) - da pubblico (altri soggetti pubblici della Regione)</t>
  </si>
  <si>
    <t>BA1160</t>
  </si>
  <si>
    <t>B.2.A.12.1) - da pubblico (Aziende sanitarie pubbliche della Regione) - Mobilità intraregionale</t>
  </si>
  <si>
    <t>BA1150</t>
  </si>
  <si>
    <t>B.2.A.12)   Acquisto prestazioni Socio-Sanitarie a rilevanza sanitaria</t>
  </si>
  <si>
    <t>BA1140</t>
  </si>
  <si>
    <t>B.2.A.11.4) - da privato</t>
  </si>
  <si>
    <t>BA1130</t>
  </si>
  <si>
    <t>B.2.A.11.3) - da pubblico (Extraregione)</t>
  </si>
  <si>
    <t>BA1120</t>
  </si>
  <si>
    <t>B.2.A.11.2) - da pubblico (altri soggetti pubbl. della Regione)</t>
  </si>
  <si>
    <t>BA1110</t>
  </si>
  <si>
    <t>B.2.A.11.1) - da pubblico (Aziende sanitarie pubbliche della Regione) - Mobilità intraregionale</t>
  </si>
  <si>
    <t>BA1100</t>
  </si>
  <si>
    <t>B.2.A.11)   Acquisto prestazioni di trasporto sanitario</t>
  </si>
  <si>
    <t>BA1090</t>
  </si>
  <si>
    <t>B.2.A.10.5) - da privato per cittadini non residenti - Extraregione (mobilità attiva in compensazione)</t>
  </si>
  <si>
    <t>BA1080</t>
  </si>
  <si>
    <t>B.2.A.10.4) - da privato</t>
  </si>
  <si>
    <t>BA1070</t>
  </si>
  <si>
    <t>B.2.A.10.3) - da pubblico (Extraregione)</t>
  </si>
  <si>
    <t>BA1060</t>
  </si>
  <si>
    <t>B.2.A.10.2) - da pubblico (altri soggetti pubbl. della Regione)</t>
  </si>
  <si>
    <t>BA1050</t>
  </si>
  <si>
    <t>B.2.A.10.1) - da pubblico (Aziende sanitarie pubbliche della Regione) - Mobilità intraregionale</t>
  </si>
  <si>
    <t>BA1040</t>
  </si>
  <si>
    <t>B.2.A.10)   Acquisto prestazioni termali in convenzione</t>
  </si>
  <si>
    <t>BA1030</t>
  </si>
  <si>
    <t>B.2.A.9.6) - da privato per cittadini non residenti - Extraregione (mobilità attiva in compensazione)</t>
  </si>
  <si>
    <t>BA1020</t>
  </si>
  <si>
    <t>B.2.A.9.5) - da privato (extraregionale)</t>
  </si>
  <si>
    <t>BA1010</t>
  </si>
  <si>
    <t>B.2.A.9.4) - da privato (intraregionale)</t>
  </si>
  <si>
    <t>BA1000</t>
  </si>
  <si>
    <t>B.2.A.9.3) - da pubblico (Extraregione)</t>
  </si>
  <si>
    <t>BA0990</t>
  </si>
  <si>
    <t>B.2.A.9.2) - da pubblico (altri soggetti pubbl. della Regione)</t>
  </si>
  <si>
    <t>BA0980</t>
  </si>
  <si>
    <t>B.2.A.9.1) - da pubblico (Aziende sanitarie pubbliche della Regione) - Mobilità intraregionale</t>
  </si>
  <si>
    <t>BA0970</t>
  </si>
  <si>
    <t>B.2.A.9)   Acquisto prestazioni di distribuzione farmaci File F</t>
  </si>
  <si>
    <t>BA0960</t>
  </si>
  <si>
    <t>B.2.A.8.5) - da privato (extraregionale)</t>
  </si>
  <si>
    <t>BA0950</t>
  </si>
  <si>
    <t>B.2.A.8.4) - da privato (intraregionale)</t>
  </si>
  <si>
    <t>BA0940</t>
  </si>
  <si>
    <t>B.2.A.8.3) - da pubblico (Extraregione) - non soggette a compensazione</t>
  </si>
  <si>
    <t>BA0930</t>
  </si>
  <si>
    <t>B.2.A.8.2) - da pubblico (altri soggetti pubbl. della Regione)</t>
  </si>
  <si>
    <t>BA0920</t>
  </si>
  <si>
    <t>B.2.A.8.1) - da pubblico (Aziende sanitarie pubbliche della Regione)</t>
  </si>
  <si>
    <t>BA0910</t>
  </si>
  <si>
    <t>B.2.A.8)   Acquisto prestazioni di psichiatria residenziale e semiresidenziale</t>
  </si>
  <si>
    <t>BA0900</t>
  </si>
  <si>
    <t>B.2.A.7.5) - da privato per cittadini non residenti - Extraregione (mobilità attiva in compensazione)</t>
  </si>
  <si>
    <t>BA0890</t>
  </si>
  <si>
    <t>B.2.A.7.4.D) Servizi sanitari per assistenza ospedaliera da altri privati</t>
  </si>
  <si>
    <t>BA0880</t>
  </si>
  <si>
    <t>B.2.A.7.4.C) Servizi sanitari per assistenza ospedaliera da Case di Cura private</t>
  </si>
  <si>
    <t>BA0870</t>
  </si>
  <si>
    <t>B.2.A.7.4.B) Servizi sanitari per assistenza ospedaliera da Ospedali Classificati privati</t>
  </si>
  <si>
    <t>BA0860</t>
  </si>
  <si>
    <t>B.2.A.7.4.A) Servizi sanitari per assistenza ospedaliera da IRCCS privati e Policlinici privati</t>
  </si>
  <si>
    <t>BA0850</t>
  </si>
  <si>
    <t>B.2.A.7.4) - da privato</t>
  </si>
  <si>
    <t>BA0840</t>
  </si>
  <si>
    <t>B.2.A.7.3) - da pubblico (Extraregione)</t>
  </si>
  <si>
    <t>BA0830</t>
  </si>
  <si>
    <t>B.2.A.7.2) - da pubblico (altri soggetti pubbl. della Regione)</t>
  </si>
  <si>
    <t>BA0820</t>
  </si>
  <si>
    <t>B.2.A.7.1) - da pubblico (Aziende sanitarie pubbliche della Regione)</t>
  </si>
  <si>
    <t>BA0810</t>
  </si>
  <si>
    <t>B.2.A.7)   Acquisti servizi sanitari per assistenza ospedaliera</t>
  </si>
  <si>
    <t>BA0800</t>
  </si>
  <si>
    <t>B.2.A.6.4) - da privato</t>
  </si>
  <si>
    <t>BA0790</t>
  </si>
  <si>
    <t>B.2.A.6.3) - da pubblico (Extraregione)</t>
  </si>
  <si>
    <t>BA0780</t>
  </si>
  <si>
    <t>B.2.A.6.2) - da pubblico (altri soggetti pubbl. della Regione)</t>
  </si>
  <si>
    <t>BA0770</t>
  </si>
  <si>
    <t>B.2.A.6.1) - da pubblico (Aziende sanitarie pubbliche della Regione)</t>
  </si>
  <si>
    <t>BA0760</t>
  </si>
  <si>
    <t>B.2.A.6)   Acquisti servizi sanitari per assistenza protesica</t>
  </si>
  <si>
    <t>BA0750</t>
  </si>
  <si>
    <t>B.2.A.5.4) - da privato</t>
  </si>
  <si>
    <t>BA0740</t>
  </si>
  <si>
    <t>B.2.A.5.3) - da pubblico (Extraregione)</t>
  </si>
  <si>
    <t>BA0730</t>
  </si>
  <si>
    <t>B.2.A.5.2) - da pubblico (altri soggetti pubbl. della Regione)</t>
  </si>
  <si>
    <t>BA0720</t>
  </si>
  <si>
    <t>B.2.A.5.1) - da pubblico (Aziende sanitarie pubbliche della Regione)</t>
  </si>
  <si>
    <t>BA0710</t>
  </si>
  <si>
    <t>B.2.A.5)   Acquisti servizi sanitari per assistenza integrativa</t>
  </si>
  <si>
    <t>BA0700</t>
  </si>
  <si>
    <t>B.2.A.4.5) - da privato (extraregionale)</t>
  </si>
  <si>
    <t>BA0690</t>
  </si>
  <si>
    <t>B.2.A.4.4) - da privato (intraregionale)</t>
  </si>
  <si>
    <t>BA0680</t>
  </si>
  <si>
    <t>B.2.A.4.3) - da pubblico (Extraregione) non soggetti a compensazione</t>
  </si>
  <si>
    <t>BA0670</t>
  </si>
  <si>
    <t>B.2.A.4.2) - da pubblico (altri soggetti pubbl. della Regione)</t>
  </si>
  <si>
    <t>BA0660</t>
  </si>
  <si>
    <t>B.2.A.4.1) - da pubblico (Aziende sanitarie pubbliche della Regione)</t>
  </si>
  <si>
    <t>BA0650</t>
  </si>
  <si>
    <t>B.2.A.4)   Acquisti servizi sanitari per assistenza riabilitativa</t>
  </si>
  <si>
    <t>BA0640</t>
  </si>
  <si>
    <t>B.2.A.3.6) - da privato per cittadini non residenti - Extraregione (mobilità attiva in compensazione)</t>
  </si>
  <si>
    <t>BA0630</t>
  </si>
  <si>
    <t>B.2.A.3.5.D) Servizi sanitari per assistenza specialistica da altri privati</t>
  </si>
  <si>
    <t>BA0620</t>
  </si>
  <si>
    <t>B.2.A.3.5.C) Servizi sanitari per assistenza specialistica da Case di Cura private</t>
  </si>
  <si>
    <t>BA0610</t>
  </si>
  <si>
    <t>B.2.A.3.5.B) Servizi sanitari per assistenza specialistica da Ospedali Classificati privati</t>
  </si>
  <si>
    <t>BA0600</t>
  </si>
  <si>
    <t>B.2.A.3.5.A) Servizi sanitari per assistenza specialistica da IRCCS privati e Policlinici privati</t>
  </si>
  <si>
    <t>BA0590</t>
  </si>
  <si>
    <t>B.2.A.3.5) - da privato</t>
  </si>
  <si>
    <t>BA0580</t>
  </si>
  <si>
    <t>B.2.A.3.4) - da privato - Medici SUMAI</t>
  </si>
  <si>
    <t>BA0570</t>
  </si>
  <si>
    <t>B.2.A.3.3) - da pubblico (Extraregione)</t>
  </si>
  <si>
    <t>BA0560</t>
  </si>
  <si>
    <t>B.2.A.3.2) - da pubblico (altri soggetti pubbl. della Regione)</t>
  </si>
  <si>
    <t>BA0550</t>
  </si>
  <si>
    <t>B.2.A.3.1) - da pubblico (Aziende sanitarie pubbliche della Regione)</t>
  </si>
  <si>
    <t>BA0540</t>
  </si>
  <si>
    <t>B.2.A.3)   Acquisti servizi sanitari per assistenza specialistica ambulatoriale</t>
  </si>
  <si>
    <t>BA0530</t>
  </si>
  <si>
    <t>B.2.A.2.3) - da pubblico (Extraregione)</t>
  </si>
  <si>
    <t>BA0520</t>
  </si>
  <si>
    <t>B.2.A.2.2) - da pubblico (Aziende sanitarie pubbliche della Regione)- Mobilità intraregionale</t>
  </si>
  <si>
    <t>BA0510</t>
  </si>
  <si>
    <t>B.2.A.2.1) - da convenzione</t>
  </si>
  <si>
    <t>BA0500</t>
  </si>
  <si>
    <t>B.2.A.2)   Acquisti servizi sanitari per farmaceutica</t>
  </si>
  <si>
    <t>BA0490</t>
  </si>
  <si>
    <t>B.2.A.1.3) - da pubblico (Aziende sanitarie pubbliche Extraregione) - Mobilità extraregionale</t>
  </si>
  <si>
    <t>BA0480</t>
  </si>
  <si>
    <t>B.2.A.1.2) - da pubblico (Aziende sanitarie pubbliche della Regione) - Mobilità intraregionale</t>
  </si>
  <si>
    <t>BA0470</t>
  </si>
  <si>
    <t>B.2.A.1.1.D) Altro (medicina dei servizi, psicologi, medici 118, ecc)</t>
  </si>
  <si>
    <t>BA0460</t>
  </si>
  <si>
    <t>B.2.A.1.1.C) Costi per assistenza Continuità assistenziale</t>
  </si>
  <si>
    <t>BA0450</t>
  </si>
  <si>
    <t>B.2.A.1.1.B) Costi per assistenza PLS</t>
  </si>
  <si>
    <t>BA0440</t>
  </si>
  <si>
    <t>B.2.A.1.1.A) Costi per assistenza MMG</t>
  </si>
  <si>
    <t>BA0430</t>
  </si>
  <si>
    <t>B.2.A.1.1) - da convenzione</t>
  </si>
  <si>
    <t>BA0420</t>
  </si>
  <si>
    <t>B.2.A.1)   Acquisti servizi sanitari per medicina di base</t>
  </si>
  <si>
    <t>BA0410</t>
  </si>
  <si>
    <t>B.2.A)   Acquisti servizi sanitari</t>
  </si>
  <si>
    <t>BA0400</t>
  </si>
  <si>
    <t>B.2)  Acquisti di servizi</t>
  </si>
  <si>
    <t>BA0390</t>
  </si>
  <si>
    <t>B.1.B.7)  Beni e prodotti non sanitari da Aziende sanitarie pubbliche della Regione</t>
  </si>
  <si>
    <t>BA0380</t>
  </si>
  <si>
    <t>B.1.B.6)  Altri beni e prodotti non sanitari</t>
  </si>
  <si>
    <t>BA0370</t>
  </si>
  <si>
    <t>B.1.B.5)  Materiale per la manutenzione</t>
  </si>
  <si>
    <t>BA0360</t>
  </si>
  <si>
    <t>B.1.B.4)  Supporti informatici e cancelleria</t>
  </si>
  <si>
    <t>BA0350</t>
  </si>
  <si>
    <t>B.1.B.3)  Combustibili, carburanti e lubrificanti</t>
  </si>
  <si>
    <t>BA0340</t>
  </si>
  <si>
    <t>B.1.B.2)  Materiali di guardaroba, di pulizia e di convivenza in genere</t>
  </si>
  <si>
    <t>BA0330</t>
  </si>
  <si>
    <t>B.1.B.1)  Prodotti alimentari</t>
  </si>
  <si>
    <t>BA0320</t>
  </si>
  <si>
    <t>B.1.B)  Acquisti di beni non sanitari</t>
  </si>
  <si>
    <t>BA0310</t>
  </si>
  <si>
    <t>B.1.A.9)  Beni e prodotti sanitari da Aziende sanitarie pubbliche della Regione</t>
  </si>
  <si>
    <t>BA0300</t>
  </si>
  <si>
    <t>B.1.A.8.B)  Altri beni e prodotti sanitari: altro</t>
  </si>
  <si>
    <t>BA0292</t>
  </si>
  <si>
    <t>B.1.A.8.A)  Altri beni e prodotti sanitari: emoderivati CRAT</t>
  </si>
  <si>
    <t>BA0291</t>
  </si>
  <si>
    <t>B.1.A.8)  Altri beni e prodotti sanitari</t>
  </si>
  <si>
    <t>BA0290</t>
  </si>
  <si>
    <t>B.1.A.7)  Materiali e prodotti per uso veterinario</t>
  </si>
  <si>
    <t>BA0280</t>
  </si>
  <si>
    <t>B.1.A.6)  Prodotti chimici</t>
  </si>
  <si>
    <t>BA0270</t>
  </si>
  <si>
    <t>B.1.A.5)  Materiali per la profilassi (vaccini)</t>
  </si>
  <si>
    <t>BA0260</t>
  </si>
  <si>
    <t>B.1.A.4)  Prodotti dietetici</t>
  </si>
  <si>
    <t>BA0250</t>
  </si>
  <si>
    <t>B.1.A.3.3)  Dispositivi medico diagnostici in vitro (IVD)</t>
  </si>
  <si>
    <t>BA0240</t>
  </si>
  <si>
    <t>B.1.A.3.2)  Dispositivi medici impiantabili attivi</t>
  </si>
  <si>
    <t>BA0230</t>
  </si>
  <si>
    <t>B.1.A.3.1.B)  Dispositivi medici altro</t>
  </si>
  <si>
    <t>BA0222</t>
  </si>
  <si>
    <t>B.1.A.3.1.A)  Dispositivi protesici impiantabili</t>
  </si>
  <si>
    <t>BA0221</t>
  </si>
  <si>
    <t>B.1.A.3.1)  Dispositivi medici</t>
  </si>
  <si>
    <t>BA0220</t>
  </si>
  <si>
    <t>B.1.A.3) Dispositivi medici</t>
  </si>
  <si>
    <t>BA0210</t>
  </si>
  <si>
    <t>B.1.A.2.3) da altri soggetti</t>
  </si>
  <si>
    <t>BA0100</t>
  </si>
  <si>
    <t>B.1.A.2.2) da pubblico (Aziende sanitarie pubbliche extra Regione) – Mobilità extraregionale</t>
  </si>
  <si>
    <t>BA0090</t>
  </si>
  <si>
    <t>B.1.A.2.1) da pubblico (Aziende sanitarie pubbliche della Regione) – Mobilità intraregionale</t>
  </si>
  <si>
    <t>BA0080</t>
  </si>
  <si>
    <t>B.1.A.2)  Sangue ed emocomponenti</t>
  </si>
  <si>
    <t>BA0070</t>
  </si>
  <si>
    <t>B.1.A.1.3) Emoderivati di produzione regionale</t>
  </si>
  <si>
    <t>BA0060</t>
  </si>
  <si>
    <t>B.1.A.1.2) Medicinali senza AIC</t>
  </si>
  <si>
    <t>BA0050</t>
  </si>
  <si>
    <t>B.1.A.1.1) Medicinali con AIC, ad eccezione di vaccini ed emoderivati di produzione regionale</t>
  </si>
  <si>
    <t>BA0040</t>
  </si>
  <si>
    <t>B.1.A.1)  Prodotti farmaceutici ed emoderivati</t>
  </si>
  <si>
    <t>BA0030</t>
  </si>
  <si>
    <t>B.1.A)  Acquisti di beni sanitari</t>
  </si>
  <si>
    <t>BA0020</t>
  </si>
  <si>
    <t>B.1)  Acquisti di beni</t>
  </si>
  <si>
    <t>BA0010</t>
  </si>
  <si>
    <t>Totale costi della produzione (B)</t>
  </si>
  <si>
    <t>BZ9999</t>
  </si>
  <si>
    <t>A.9.C) Altri proventi diversi</t>
  </si>
  <si>
    <t>AA1090</t>
  </si>
  <si>
    <t>A.9.B) Fitti attivi ed altri proventi da attività immobiliari</t>
  </si>
  <si>
    <t>AA1080</t>
  </si>
  <si>
    <t>A.9.A) Ricavi per prestazioni non sanitarie</t>
  </si>
  <si>
    <t>AA1070</t>
  </si>
  <si>
    <t>A.9) Altri ricavi e proventi</t>
  </si>
  <si>
    <t>AA1060</t>
  </si>
  <si>
    <t>A.8)  Incrementi delle immobilizzazioni per lavori interni</t>
  </si>
  <si>
    <t>AA1050</t>
  </si>
  <si>
    <t>A.7.F) Quota imputata all'esercizio di altre poste del patrimonio netto</t>
  </si>
  <si>
    <t>AA1040</t>
  </si>
  <si>
    <t>A.7.E) Quota imputata all'esercizio degli altri contributi in c/ esercizio destinati ad investimenti</t>
  </si>
  <si>
    <t>AA1030</t>
  </si>
  <si>
    <t>A.7.D) Quota imputata all'esercizio dei contributi in c/ esercizio FSR destinati ad investimenti</t>
  </si>
  <si>
    <t>AA1020</t>
  </si>
  <si>
    <t>A.7.C)  Quota imputata all'esercizio dei finanziamenti per beni di prima dotazione</t>
  </si>
  <si>
    <t>AA1010</t>
  </si>
  <si>
    <t>A.7.B)  Quota imputata all'esercizio dei finanziamenti per investimenti da Regione</t>
  </si>
  <si>
    <t>AA1000</t>
  </si>
  <si>
    <t>A.7.A) Quota imputata all'esercizio dei finanziamenti per investimenti dallo Stato</t>
  </si>
  <si>
    <t>AA0990</t>
  </si>
  <si>
    <t>A.7)  Quota contributi c/capitale imputata all'esercizio</t>
  </si>
  <si>
    <t>AA0980</t>
  </si>
  <si>
    <t>A.6.C)  Compartecipazione alla spesa per prestazioni sanitarie (Ticket) - Altro</t>
  </si>
  <si>
    <t>AA0970</t>
  </si>
  <si>
    <t>A.6.B)  Compartecipazione alla spesa per prestazioni sanitarie - Ticket sul pronto soccorso</t>
  </si>
  <si>
    <t>AA0960</t>
  </si>
  <si>
    <t>A.6.A)  Compartecipazione alla spesa per prestazioni sanitarie - Ticket sulle prestazioni di specialistica ambulatoriale</t>
  </si>
  <si>
    <t>AA0950</t>
  </si>
  <si>
    <t>A.6)  Compartecipazione alla spesa per prestazioni sanitarie (Ticket)</t>
  </si>
  <si>
    <t>AA0940</t>
  </si>
  <si>
    <t>A.5.E.2) Altri concorsi, recuperi e rimborsi da privati</t>
  </si>
  <si>
    <t>AA0930</t>
  </si>
  <si>
    <t>A.5.E.1.3) Ulteriore Pay-back</t>
  </si>
  <si>
    <t>AA0920</t>
  </si>
  <si>
    <t>A.5.E.1.2) Pay-back per superamento del tetto della spesa farmaceutica ospedaliera</t>
  </si>
  <si>
    <t>AA0910</t>
  </si>
  <si>
    <t>A.5.E.1.1) Pay-back per il superamento del tetto della spesa farmaceutica territoriale</t>
  </si>
  <si>
    <t>AA0900</t>
  </si>
  <si>
    <t>A.5.E.1) Rimborso da aziende farmaceutiche per Pay back</t>
  </si>
  <si>
    <t>AA0890</t>
  </si>
  <si>
    <t>A.5.E) Concorsi, recuperi e rimborsi da privati</t>
  </si>
  <si>
    <t>AA0880</t>
  </si>
  <si>
    <t>A.5.D.3) Altri concorsi, recuperi e rimborsi da parte di altri soggetti pubblici</t>
  </si>
  <si>
    <t>AA0870</t>
  </si>
  <si>
    <t>A.5.D.2.B) Rimborsi per acquisto beni da parte di altri soggetti pubblici: altro</t>
  </si>
  <si>
    <t>AA0862</t>
  </si>
  <si>
    <t>A.5.D.2.A) Rimborsi per acquisto beni da parte di altri soggetti pubblici: emoderivati CRAT</t>
  </si>
  <si>
    <t>AA0861</t>
  </si>
  <si>
    <t>A.5.D.2) Rimborsi per acquisto beni da parte di altri soggetti pubblici</t>
  </si>
  <si>
    <t>AA0860</t>
  </si>
  <si>
    <t>A.5.D.1) Rimborso degli oneri stipendiali del personale dipendente dell'azienda in posizione di comando presso altri soggetti pubblici</t>
  </si>
  <si>
    <t>AA0850</t>
  </si>
  <si>
    <t>A.5.D) Concorsi, recuperi e rimborsi da altri soggetti pubblici</t>
  </si>
  <si>
    <t>AA0840</t>
  </si>
  <si>
    <t>A.5.C.3) Altri concorsi, recuperi e rimborsi da parte di Aziende sanitarie pubbliche della Regione</t>
  </si>
  <si>
    <t>AA0830</t>
  </si>
  <si>
    <t>A.5.C.2) Rimborsi per acquisto beni da parte di Aziende sanitarie pubbliche della Regione</t>
  </si>
  <si>
    <t>AA0820</t>
  </si>
  <si>
    <t>A.5.C.1) Rimborso degli oneri stipendiali del personale dipendente dell'azienda in posizione di comando presso Aziende sanitarie pubbliche della Regione</t>
  </si>
  <si>
    <t>AA0810</t>
  </si>
  <si>
    <t>A.5.C) Concorsi, recuperi e rimborsi da Aziende sanitarie pubbliche della Regione</t>
  </si>
  <si>
    <t>AA0800</t>
  </si>
  <si>
    <t>A.5.B.2) Altri concorsi, recuperi e rimborsi da parte della Regione</t>
  </si>
  <si>
    <t>AA0790</t>
  </si>
  <si>
    <t>A.5.B.1) Rimborso degli oneri stipendiali del personale dell'azienda in posizione di comando presso la Regione</t>
  </si>
  <si>
    <t>AA0780</t>
  </si>
  <si>
    <t>A.5.B) Concorsi, recuperi e rimborsi da Regione</t>
  </si>
  <si>
    <t>AA0770</t>
  </si>
  <si>
    <t>A.5.A) Rimborsi assicurativi</t>
  </si>
  <si>
    <t>AA0760</t>
  </si>
  <si>
    <t>A.5) Concorsi, recuperi e rimborsi</t>
  </si>
  <si>
    <t>AA0750</t>
  </si>
  <si>
    <t>A.4.D.7)  Ricavi per prestazioni sanitarie intramoenia - Altro (Aziende sanitarie pubbliche della Regione)</t>
  </si>
  <si>
    <t>AA0740</t>
  </si>
  <si>
    <t>A.4.D.6)  Ricavi per prestazioni sanitarie intramoenia - Altro</t>
  </si>
  <si>
    <t>AA0730</t>
  </si>
  <si>
    <t>A.4.D.5)  Ricavi per prestazioni sanitarie intramoenia - Consulenze (ex art. 55 c.1 lett. c), d) ed ex art. 57-58) (Aziende sanitarie pubbliche della Regione)</t>
  </si>
  <si>
    <t>AA0720</t>
  </si>
  <si>
    <t>A.4.D.4)  Ricavi per prestazioni sanitarie intramoenia - Consulenze (ex art. 55 c.1 lett. c), d) ed ex art. 57-58)</t>
  </si>
  <si>
    <t>AA0710</t>
  </si>
  <si>
    <t>A.4.D.3)  Ricavi per prestazioni sanitarie intramoenia - Area sanità pubblica</t>
  </si>
  <si>
    <t>AA0700</t>
  </si>
  <si>
    <t>A.4.D.2)  Ricavi per prestazioni sanitarie intramoenia - Area specialistica</t>
  </si>
  <si>
    <t>AA0690</t>
  </si>
  <si>
    <t>A.4.D.1)  Ricavi per prestazioni sanitarie intramoenia - Area ospedaliera</t>
  </si>
  <si>
    <t>AA0680</t>
  </si>
  <si>
    <t>A.4.D)  Ricavi per prestazioni sanitarie erogate in regime di intramoenia</t>
  </si>
  <si>
    <t>AA0670</t>
  </si>
  <si>
    <t>A.4.C)  Ricavi per prestazioni sanitarie e sociosanitarie a rilevanza sanitaria erogate a privati</t>
  </si>
  <si>
    <t>AA0660</t>
  </si>
  <si>
    <t>A.4.B.4)  Altre prestazioni sanitarie e sociosanitarie a rilevanza sanitaria erogate da privati v/residenti Extraregione in compensazione (mobilità attiva)</t>
  </si>
  <si>
    <t>AA0650</t>
  </si>
  <si>
    <t>A.4.B.3)  Prestazioni di File F da priv. Extraregione in compensazione (mobilità attiva)</t>
  </si>
  <si>
    <t>AA0640</t>
  </si>
  <si>
    <t>A.4.B.2)  Prestazioni ambulatoriali da priv. Extraregione in compensazione  (mobilità attiva)</t>
  </si>
  <si>
    <t>AA0630</t>
  </si>
  <si>
    <t>A.4.B.1)  Prestazioni di ricovero da priv. Extraregione in compensazione (mobilità attiva)</t>
  </si>
  <si>
    <t>AA0620</t>
  </si>
  <si>
    <t>A.4.B)  Ricavi per prestazioni sanitarie e sociosanitarie a rilevanza sanitaria erogate da privati v/residenti Extraregione in compensazione (mobilità attiva)</t>
  </si>
  <si>
    <t>AA0610</t>
  </si>
  <si>
    <t>A.4.A.3.13) Altre prestazioni sanitarie a rilevanza sanitaria - Mobilità attiva Internazionale</t>
  </si>
  <si>
    <t>AA0600</t>
  </si>
  <si>
    <t>A.4.A.3.12.B) Altre prestazioni sanitarie e socio-sanitarie a rilevanza sanitaria non soggette a compensazione Extraregione</t>
  </si>
  <si>
    <t>AA0590</t>
  </si>
  <si>
    <t>A.4.A.3.12.A) Prestazioni di assistenza riabilitativa non soggette a compensazione Extraregione</t>
  </si>
  <si>
    <t>AA0580</t>
  </si>
  <si>
    <t>A.4.A.3.12) Altre prestazioni sanitarie e sociosanitarie a rilevanza sanitaria non soggette a compensazione Extraregione</t>
  </si>
  <si>
    <t>AA0570</t>
  </si>
  <si>
    <t>A.4.A.3.11) Ricavi per differenziale tariffe TUC</t>
  </si>
  <si>
    <t>AA0560</t>
  </si>
  <si>
    <t>A.4.A.3.10) Ricavi per cessione di emocomponenti e cellule staminali Extraregione</t>
  </si>
  <si>
    <t>AA0550</t>
  </si>
  <si>
    <t>A.4.A.3.9) Altre prestazioni sanitarie e sociosanitarie a rilevanza sanitaria Extraregione</t>
  </si>
  <si>
    <t>AA0540</t>
  </si>
  <si>
    <t>A.4.A.3.8) Prestazioni trasporto ambulanze ed elisoccorso Extraregione</t>
  </si>
  <si>
    <t>AA0530</t>
  </si>
  <si>
    <t>A.4.A.3.7) Prestazioni termali Extraregione</t>
  </si>
  <si>
    <t>AA0520</t>
  </si>
  <si>
    <t>A.4.A.3.6) Prestazioni servizi farmaceutica convenzionata Extraregione</t>
  </si>
  <si>
    <t>AA0510</t>
  </si>
  <si>
    <t>A.4.A.3.5) Prestazioni servizi MMG, PLS, Contin. assistenziale Extraregione</t>
  </si>
  <si>
    <t>AA0500</t>
  </si>
  <si>
    <t>A.4.A.3.4) Prestazioni di File F</t>
  </si>
  <si>
    <t>AA0490</t>
  </si>
  <si>
    <t>A.4.A.3.3) Prestazioni di psichiatria non soggetta a compensazione (resid. e semiresid.)</t>
  </si>
  <si>
    <t>AA0480</t>
  </si>
  <si>
    <t>A.4.A.3.2) Prestazioni ambulatoriali</t>
  </si>
  <si>
    <t>AA0470</t>
  </si>
  <si>
    <t>A.4.A.3.1) Prestazioni di ricovero</t>
  </si>
  <si>
    <t>AA0460</t>
  </si>
  <si>
    <t>A.4.A.3)   Ricavi per prestaz. sanitarie e sociosanitarie a rilevanza sanitaria erogate a soggetti pubblici Extraregione</t>
  </si>
  <si>
    <t>AA0450</t>
  </si>
  <si>
    <t>A.4.A.2)   Ricavi per prestaz. sanitarie e sociosanitarie a rilevanza sanitaria erogate ad altri soggetti pubblici</t>
  </si>
  <si>
    <t>AA0440</t>
  </si>
  <si>
    <t>A.4.A.1.9.C) Altre prestazioni sanitarie e socio-sanitarie a rilevanza sanitaria</t>
  </si>
  <si>
    <t>AA0433</t>
  </si>
  <si>
    <t>A.4.A.1.9.B) Altre prestazioni sanitarie e socio-sanitarie a rilevanza sanitaria - HOSPICE</t>
  </si>
  <si>
    <t>AA0432</t>
  </si>
  <si>
    <t>A.4.A.1.9.A) Altre prestazioni sanitarie e socio-sanitarie a rilevanza sanitaria - RIABILITATIVA</t>
  </si>
  <si>
    <t>AA0431</t>
  </si>
  <si>
    <t>A.4.A.1.9) Altre prestazioni sanitarie e socio-sanitarie a rilevanza sanitaria</t>
  </si>
  <si>
    <t>AA0430</t>
  </si>
  <si>
    <t>A.4.A.1.8) Prestazioni trasporto ambulanze ed elisoccorso</t>
  </si>
  <si>
    <t>AA0420</t>
  </si>
  <si>
    <t>A.4.A.1.7) Prestazioni termali</t>
  </si>
  <si>
    <t>AA0410</t>
  </si>
  <si>
    <t>A.4.A.1.6) Prestazioni servizi farmaceutica convenzionata</t>
  </si>
  <si>
    <t>AA0400</t>
  </si>
  <si>
    <t>A.4.A.1.5) Prestazioni servizi MMG, PLS, Contin. assistenziale</t>
  </si>
  <si>
    <t>AA0390</t>
  </si>
  <si>
    <t>A.4.A.1.4) Prestazioni di File F</t>
  </si>
  <si>
    <t>AA0380</t>
  </si>
  <si>
    <t>A.4.A.1.3) Prestazioni di psichiatria residenziale e semiresidenziale</t>
  </si>
  <si>
    <t>AA0370</t>
  </si>
  <si>
    <t>A.4.A.1.2) Prestazioni di specialistica ambulatoriale</t>
  </si>
  <si>
    <t>AA0360</t>
  </si>
  <si>
    <t>A.4.A.1.1) Prestazioni di ricovero</t>
  </si>
  <si>
    <t>AA0350</t>
  </si>
  <si>
    <t>A.4.A.1)  Ricavi per prestaz. sanitarie  e sociosanitarie a rilevanza sanitaria erogate ad Aziende sanitarie pubbliche della Regione</t>
  </si>
  <si>
    <t>AA0340</t>
  </si>
  <si>
    <t>A.4.A)  Ricavi per prestazioni sanitarie e sociosanitarie a rilevanza sanitaria erogate a soggetti pubblici</t>
  </si>
  <si>
    <t>AA0330</t>
  </si>
  <si>
    <t>A.4)  Ricavi per prestazioni sanitarie e sociosanitarie a rilevanza sanitaria</t>
  </si>
  <si>
    <t>AA0320</t>
  </si>
  <si>
    <t>A.3.D) Utilizzo fondi per quote inutilizzate contributi vincolati di esercizi precedenti da privati</t>
  </si>
  <si>
    <t>AA0310</t>
  </si>
  <si>
    <t>A.3.C)  Utilizzo fondi per quote inutilizzate contributi di esercizi precedenti per ricerca</t>
  </si>
  <si>
    <t>AA0300</t>
  </si>
  <si>
    <t>A.3.B) Utilizzo fondi per quote inutilizzate contributi di esercizi precedenti da soggetti pubblici (extra fondo) vincolati</t>
  </si>
  <si>
    <t>AA0290</t>
  </si>
  <si>
    <t>A.3.A)  Utilizzo fondi per quote inutilizzate contributi di esercizi precedenti da Regione o Prov. Aut. per quota F.S. regionale vincolato</t>
  </si>
  <si>
    <t>AA0280</t>
  </si>
  <si>
    <t>A.3) Utilizzo fondi per quote inutilizzate contributi vincolati di esercizi precedenti</t>
  </si>
  <si>
    <t>AA0270</t>
  </si>
  <si>
    <t>A.2.B)  Rettifica contributi in c/esercizio per destinazione ad investimenti - altri contributi</t>
  </si>
  <si>
    <t>AA0260</t>
  </si>
  <si>
    <t>A.2.A)  Rettifica contributi in c/esercizio per destinazione ad investimenti - da Regione o Prov. Aut. per quota F.S. regionale</t>
  </si>
  <si>
    <t>AA0250</t>
  </si>
  <si>
    <t>A.2)  Rettifica contributi c/esercizio per destinazione ad investimenti</t>
  </si>
  <si>
    <t>AA0240</t>
  </si>
  <si>
    <t>A.1.D)  Contributi c/esercizio da privati</t>
  </si>
  <si>
    <t>AA0230</t>
  </si>
  <si>
    <t>A.1.C.4)  Contributi da privati per ricerca</t>
  </si>
  <si>
    <t>AA0220</t>
  </si>
  <si>
    <t>A.1.C.3)  Contributi da Regione ed altri soggetti pubblici per ricerca</t>
  </si>
  <si>
    <t>AA0210</t>
  </si>
  <si>
    <t>A.1.C.2)  Contributi da Ministero della Salute per ricerca finalizzata</t>
  </si>
  <si>
    <t>AA0200</t>
  </si>
  <si>
    <t>A.1.C.1)  Contributi da Ministero della Salute per ricerca corrente</t>
  </si>
  <si>
    <t>AA0190</t>
  </si>
  <si>
    <t>A.1.C)  Contributi c/esercizio per ricerca</t>
  </si>
  <si>
    <t>AA0180</t>
  </si>
  <si>
    <t>A.1.B.3.3)  Contributi da altri soggetti pubblici (extra fondo) altro</t>
  </si>
  <si>
    <t>AA0170</t>
  </si>
  <si>
    <t>A.1.B.3.2)  Contributi da altri soggetti pubblici (extra fondo) L. 210/92</t>
  </si>
  <si>
    <t>AA0160</t>
  </si>
  <si>
    <t>A.1.B.3.1)  Contributi da altri soggetti pubblici (extra fondo) vincolati</t>
  </si>
  <si>
    <t>AA0150</t>
  </si>
  <si>
    <t>A.1.B.3)  Contributi da altri soggetti pubblici (extra fondo)</t>
  </si>
  <si>
    <t>AA0140</t>
  </si>
  <si>
    <t>A.1.B.2.2)  Contributi da Aziende sanitarie pubbliche della Regione o Prov. Aut. (extra fondo) altro</t>
  </si>
  <si>
    <t>AA0130</t>
  </si>
  <si>
    <t>A.1.B.2.1)  Contributi da Aziende sanitarie pubbliche della Regione o Prov. Aut. (extra fondo) vincolati</t>
  </si>
  <si>
    <t>AA0120</t>
  </si>
  <si>
    <t>A.1.B.2)  Contributi da Aziende sanitarie pubbliche della Regione o Prov. Aut. (extra fondo)</t>
  </si>
  <si>
    <t>AA0110</t>
  </si>
  <si>
    <t>A.1.B.1.4)  Contributi da Regione o Prov. Aut. (extra fondo) - Altro</t>
  </si>
  <si>
    <t>AA0100</t>
  </si>
  <si>
    <t>A.1.B.1.3)  Contributi da Regione o Prov. Aut. (extra fondo) - Risorse aggiuntive da bilancio regionale a titolo di copertura extra LEA</t>
  </si>
  <si>
    <t>AA0090</t>
  </si>
  <si>
    <t>A.1.B.1.2)  Contributi da Regione o Prov. Aut. (extra fondo) - Risorse aggiuntive da bilancio regionale a titolo di copertura LEA</t>
  </si>
  <si>
    <t>AA0080</t>
  </si>
  <si>
    <t>A.1.B.1.1)  Contributi da Regione o Prov. Aut. (extra fondo) vincolati</t>
  </si>
  <si>
    <t>AA0070</t>
  </si>
  <si>
    <t>A.1.B.1)  da Regione o Prov. Aut. (extra fondo)</t>
  </si>
  <si>
    <t>AA0060</t>
  </si>
  <si>
    <t>A.1.B)  Contributi c/esercizio (extra fondo)</t>
  </si>
  <si>
    <t>AA0050</t>
  </si>
  <si>
    <t>A.1.A.2)  da Regione o Prov. Aut. per quota F.S. regionale vincolato</t>
  </si>
  <si>
    <t>AA0040</t>
  </si>
  <si>
    <t>A.1.A.1.6)  da Regione o Prov. Aut. per quota F.S.R. a titolo di vincolati regionali</t>
  </si>
  <si>
    <t>AA0036</t>
  </si>
  <si>
    <t>A.1.A.1.5)  da Regione o Prov. Aut. per quota F.S.R. a titolo di indistinta - altro</t>
  </si>
  <si>
    <t>AA0035</t>
  </si>
  <si>
    <t>A.1.A.1.4)  da Regione o Prov. Aut. per quota F.S.R. a titolo di indistinta - finanziamenti aggiuntivi - piani di rientro - riduzione disequilibrio</t>
  </si>
  <si>
    <t>AA0034</t>
  </si>
  <si>
    <t>A.1.A.1.3)  da Regione o Prov. Aut. per quota F.S.R. a titolo di indistinta - fondo investimenti</t>
  </si>
  <si>
    <t>AA0033</t>
  </si>
  <si>
    <t>A.1.A.1.2)  da Regione o Prov. Aut. per quota F.S.R. a titolo di indistinta - finanziamento a funzione</t>
  </si>
  <si>
    <t>AA0032</t>
  </si>
  <si>
    <t>A.1.A.1.1)  da Regione o Prov. Aut. per quota F.S.R. a titolo di indistinta - quota capitaria</t>
  </si>
  <si>
    <t>AA0031</t>
  </si>
  <si>
    <t>A.1.A.1)  da Regione o Prov. Aut. per quota F.S. regionale indistinto</t>
  </si>
  <si>
    <t>AA0030</t>
  </si>
  <si>
    <t>A.1.A)  Contributi da Regione o Prov. Aut. per quota F.S. regionale</t>
  </si>
  <si>
    <t>AA0020</t>
  </si>
  <si>
    <t>A.1)  Contributi in c/esercizio</t>
  </si>
  <si>
    <t>AA0010</t>
  </si>
  <si>
    <t>Totale valore della produzione (A)</t>
  </si>
  <si>
    <t>AZ9999</t>
  </si>
  <si>
    <t>Risultato prima delle imposte (A - B +/- C +/- D +/- E)</t>
  </si>
  <si>
    <t>XA0000</t>
  </si>
  <si>
    <t>RISULTATO DI ESERCIZIO</t>
  </si>
  <si>
    <t>ZZ9999</t>
  </si>
  <si>
    <t>di cui non ancora formalmente assegnato</t>
  </si>
  <si>
    <t>BEP 2017 Azienda Zero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</si>
</sst>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64" formatCode="_-[$€]\ * #,##0.00_-;\-[$€]\ * #,##0.00_-;_-[$€]\ * &quot;-&quot;??_-;_-@_-"/>
    <numFmt numFmtId="165" formatCode="_(* #,##0_);_(* \(#,##0\);_(* &quot;-&quot;_);_(@_)"/>
    <numFmt numFmtId="166" formatCode="_(* #,##0.00_);_(* \(#,##0.00\);_(* &quot;-&quot;??_);_(@_)"/>
    <numFmt numFmtId="167" formatCode="#,##0.00_ ;[Red]\-#,##0.00\ "/>
    <numFmt numFmtId="168" formatCode="_(&quot;$&quot;* #,##0_);_(&quot;$&quot;* \(#,##0\);_(&quot;$&quot;* &quot;-&quot;_);_(@_)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medium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9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2">
    <xf numFmtId="0" fontId="0" fillId="0" borderId="0"/>
    <xf numFmtId="43" fontId="2" fillId="0" borderId="0" applyFont="0" applyFill="0" applyBorder="0" applyAlignment="0" applyProtection="0"/>
    <xf numFmtId="49" fontId="2" fillId="2" borderId="2">
      <alignment vertical="center"/>
    </xf>
    <xf numFmtId="49" fontId="3" fillId="3" borderId="2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/>
    <xf numFmtId="0" fontId="1" fillId="0" borderId="0"/>
    <xf numFmtId="0" fontId="7" fillId="0" borderId="0"/>
    <xf numFmtId="0" fontId="2" fillId="0" borderId="0"/>
    <xf numFmtId="0" fontId="2" fillId="4" borderId="0"/>
    <xf numFmtId="0" fontId="2" fillId="4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5" borderId="4"/>
    <xf numFmtId="0" fontId="2" fillId="5" borderId="4"/>
    <xf numFmtId="0" fontId="2" fillId="5" borderId="4"/>
    <xf numFmtId="0" fontId="2" fillId="6" borderId="4"/>
    <xf numFmtId="0" fontId="2" fillId="6" borderId="4"/>
    <xf numFmtId="0" fontId="2" fillId="6" borderId="4"/>
    <xf numFmtId="49" fontId="3" fillId="3" borderId="2">
      <alignment horizontal="center"/>
    </xf>
    <xf numFmtId="49" fontId="2" fillId="3" borderId="2">
      <alignment horizontal="center"/>
    </xf>
    <xf numFmtId="49" fontId="2" fillId="3" borderId="2">
      <alignment horizontal="center"/>
    </xf>
    <xf numFmtId="49" fontId="8" fillId="0" borderId="0"/>
    <xf numFmtId="0" fontId="2" fillId="7" borderId="4"/>
    <xf numFmtId="0" fontId="2" fillId="7" borderId="4"/>
    <xf numFmtId="0" fontId="1" fillId="8" borderId="1"/>
    <xf numFmtId="40" fontId="1" fillId="8" borderId="1"/>
    <xf numFmtId="40" fontId="2" fillId="5" borderId="4"/>
    <xf numFmtId="40" fontId="2" fillId="5" borderId="4"/>
    <xf numFmtId="40" fontId="2" fillId="6" borderId="4"/>
    <xf numFmtId="167" fontId="2" fillId="6" borderId="4"/>
    <xf numFmtId="167" fontId="2" fillId="6" borderId="4"/>
    <xf numFmtId="167" fontId="2" fillId="6" borderId="4"/>
    <xf numFmtId="40" fontId="2" fillId="6" borderId="4"/>
    <xf numFmtId="49" fontId="9" fillId="3" borderId="2">
      <alignment vertical="center"/>
    </xf>
    <xf numFmtId="49" fontId="2" fillId="2" borderId="2">
      <alignment vertical="center"/>
    </xf>
    <xf numFmtId="49" fontId="2" fillId="0" borderId="0">
      <alignment horizontal="right"/>
    </xf>
    <xf numFmtId="49" fontId="2" fillId="0" borderId="0">
      <alignment horizontal="right"/>
    </xf>
    <xf numFmtId="40" fontId="1" fillId="9" borderId="1"/>
    <xf numFmtId="40" fontId="2" fillId="10" borderId="4"/>
    <xf numFmtId="40" fontId="2" fillId="10" borderId="4"/>
    <xf numFmtId="168" fontId="6" fillId="0" borderId="0" applyFont="0" applyFill="0" applyBorder="0" applyAlignment="0" applyProtection="0"/>
  </cellStyleXfs>
  <cellXfs count="25">
    <xf numFmtId="0" fontId="0" fillId="0" borderId="0" xfId="0"/>
    <xf numFmtId="43" fontId="2" fillId="0" borderId="0" xfId="1" applyFont="1" applyAlignment="1"/>
    <xf numFmtId="0" fontId="2" fillId="0" borderId="0" xfId="0" applyFont="1" applyAlignment="1"/>
    <xf numFmtId="43" fontId="2" fillId="2" borderId="1" xfId="1" applyFont="1" applyFill="1" applyBorder="1" applyAlignment="1">
      <alignment horizontal="left" vertical="center"/>
    </xf>
    <xf numFmtId="49" fontId="2" fillId="2" borderId="1" xfId="2" applyBorder="1" applyAlignment="1">
      <alignment horizontal="left" vertical="center" indent="2"/>
    </xf>
    <xf numFmtId="49" fontId="2" fillId="2" borderId="1" xfId="2" applyFont="1" applyBorder="1" applyAlignment="1">
      <alignment horizontal="left" vertical="center"/>
    </xf>
    <xf numFmtId="49" fontId="2" fillId="2" borderId="1" xfId="2" applyBorder="1" applyAlignment="1">
      <alignment horizontal="left" vertical="center" indent="3"/>
    </xf>
    <xf numFmtId="43" fontId="2" fillId="3" borderId="1" xfId="1" applyFont="1" applyFill="1" applyBorder="1" applyAlignment="1">
      <alignment horizontal="left" vertical="center"/>
    </xf>
    <xf numFmtId="49" fontId="3" fillId="3" borderId="1" xfId="3" applyBorder="1" applyAlignment="1">
      <alignment horizontal="left" vertical="center" indent="2"/>
    </xf>
    <xf numFmtId="49" fontId="2" fillId="3" borderId="1" xfId="3" applyFont="1" applyBorder="1" applyAlignment="1">
      <alignment horizontal="left" vertical="center"/>
    </xf>
    <xf numFmtId="49" fontId="3" fillId="3" borderId="1" xfId="3" applyBorder="1" applyAlignment="1">
      <alignment horizontal="left" vertical="center" indent="1"/>
    </xf>
    <xf numFmtId="49" fontId="2" fillId="2" borderId="1" xfId="2" applyBorder="1" applyAlignment="1">
      <alignment horizontal="left" vertical="center" indent="5"/>
    </xf>
    <xf numFmtId="49" fontId="2" fillId="2" borderId="1" xfId="2" applyBorder="1" applyAlignment="1">
      <alignment horizontal="left" vertical="center" indent="7"/>
    </xf>
    <xf numFmtId="49" fontId="3" fillId="3" borderId="1" xfId="3" applyBorder="1" applyAlignment="1">
      <alignment horizontal="left" vertical="center" indent="6"/>
    </xf>
    <xf numFmtId="49" fontId="2" fillId="2" borderId="1" xfId="2" applyBorder="1" applyAlignment="1">
      <alignment horizontal="left" vertical="center" indent="6"/>
    </xf>
    <xf numFmtId="49" fontId="3" fillId="3" borderId="1" xfId="3" applyBorder="1" applyAlignment="1">
      <alignment horizontal="left" vertical="center" indent="5"/>
    </xf>
    <xf numFmtId="49" fontId="2" fillId="2" borderId="1" xfId="2" applyBorder="1" applyAlignment="1">
      <alignment horizontal="left" vertical="center" indent="8"/>
    </xf>
    <xf numFmtId="49" fontId="3" fillId="3" borderId="1" xfId="3" applyBorder="1" applyAlignment="1">
      <alignment horizontal="left" vertical="center" indent="7"/>
    </xf>
    <xf numFmtId="49" fontId="3" fillId="3" borderId="1" xfId="3" applyBorder="1" applyAlignment="1">
      <alignment horizontal="left" vertical="center" indent="4"/>
    </xf>
    <xf numFmtId="49" fontId="2" fillId="2" borderId="1" xfId="2" applyBorder="1" applyAlignment="1">
      <alignment horizontal="left" vertical="center" indent="4"/>
    </xf>
    <xf numFmtId="49" fontId="3" fillId="3" borderId="1" xfId="3" applyBorder="1" applyAlignment="1">
      <alignment horizontal="left" vertical="center" indent="3"/>
    </xf>
    <xf numFmtId="49" fontId="3" fillId="3" borderId="1" xfId="3" applyBorder="1" applyAlignment="1">
      <alignment horizontal="left" vertical="center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/>
    <xf numFmtId="0" fontId="2" fillId="0" borderId="0" xfId="0" applyFont="1" applyFill="1" applyBorder="1" applyAlignment="1" applyProtection="1">
      <alignment horizontal="center"/>
    </xf>
  </cellXfs>
  <cellStyles count="102">
    <cellStyle name="Comma 2" xfId="4"/>
    <cellStyle name="Comma 2 2" xfId="5"/>
    <cellStyle name="Comma 2 3" xfId="6"/>
    <cellStyle name="DUE" xfId="7"/>
    <cellStyle name="Euro" xfId="8"/>
    <cellStyle name="Euro 2" xfId="9"/>
    <cellStyle name="Euro 3" xfId="10"/>
    <cellStyle name="Migliaia" xfId="1" builtinId="3"/>
    <cellStyle name="Migliaia (0)_CE01 Abruzzo AssOspedaliera" xfId="11"/>
    <cellStyle name="Migliaia [0] 2" xfId="12"/>
    <cellStyle name="Migliaia [0] 2 2" xfId="13"/>
    <cellStyle name="Migliaia [0] 2 2 2" xfId="14"/>
    <cellStyle name="Migliaia [0] 2 2 3" xfId="15"/>
    <cellStyle name="Migliaia [0] 2 3" xfId="16"/>
    <cellStyle name="Migliaia [0] 2 4" xfId="17"/>
    <cellStyle name="Migliaia [0] 3" xfId="18"/>
    <cellStyle name="Migliaia [0] 3 2" xfId="19"/>
    <cellStyle name="Migliaia [0] 3 2 2" xfId="20"/>
    <cellStyle name="Migliaia [0] 3 2 3" xfId="21"/>
    <cellStyle name="Migliaia [0] 3 3" xfId="22"/>
    <cellStyle name="Migliaia [0] 3 4" xfId="23"/>
    <cellStyle name="Migliaia [0] 4" xfId="24"/>
    <cellStyle name="Migliaia [0] 4 2" xfId="25"/>
    <cellStyle name="Migliaia [0] 4 2 2" xfId="26"/>
    <cellStyle name="Migliaia [0] 4 2 3" xfId="27"/>
    <cellStyle name="Migliaia [0] 4 3" xfId="28"/>
    <cellStyle name="Migliaia [0] 4 4" xfId="29"/>
    <cellStyle name="Migliaia 2" xfId="30"/>
    <cellStyle name="Migliaia 2 2" xfId="31"/>
    <cellStyle name="Migliaia 3" xfId="32"/>
    <cellStyle name="Migliaia 3 2" xfId="33"/>
    <cellStyle name="Migliaia 3 2 2" xfId="34"/>
    <cellStyle name="Migliaia 3 2 3" xfId="35"/>
    <cellStyle name="Migliaia 3 3" xfId="36"/>
    <cellStyle name="Migliaia 3 4" xfId="37"/>
    <cellStyle name="Migliaia 4" xfId="38"/>
    <cellStyle name="Migliaia 4 2" xfId="39"/>
    <cellStyle name="Migliaia 4 3" xfId="40"/>
    <cellStyle name="Migliaia 5" xfId="41"/>
    <cellStyle name="Migliaia 6" xfId="42"/>
    <cellStyle name="Migliaia 7" xfId="43"/>
    <cellStyle name="Normal 2" xfId="44"/>
    <cellStyle name="Normal 2 2" xfId="45"/>
    <cellStyle name="Normal 2 3" xfId="46"/>
    <cellStyle name="Normal_Sheet1" xfId="47"/>
    <cellStyle name="Normale" xfId="0" builtinId="0"/>
    <cellStyle name="Normale 2" xfId="48"/>
    <cellStyle name="Normale 2 2" xfId="49"/>
    <cellStyle name="Normale 2 2 2" xfId="50"/>
    <cellStyle name="Normale 2 2_118_AO_Bilancio_2011 - 951" xfId="51"/>
    <cellStyle name="Normale 2 3" xfId="52"/>
    <cellStyle name="Normale 2 4" xfId="53"/>
    <cellStyle name="Normale 2_118_AO_Bilancio_2011 - 951" xfId="54"/>
    <cellStyle name="Normale 3" xfId="55"/>
    <cellStyle name="Normale 3 2" xfId="56"/>
    <cellStyle name="Normale 3 2 2" xfId="57"/>
    <cellStyle name="Normale 3 2 3" xfId="58"/>
    <cellStyle name="Normale 3 3" xfId="59"/>
    <cellStyle name="Normale 3 4" xfId="60"/>
    <cellStyle name="Normale 3_118_AO_Bilancio_2011 - 951" xfId="61"/>
    <cellStyle name="Normale 4" xfId="62"/>
    <cellStyle name="Normale 4 2" xfId="63"/>
    <cellStyle name="Normale 4 3" xfId="64"/>
    <cellStyle name="Normale 5" xfId="65"/>
    <cellStyle name="Normale 5 2" xfId="66"/>
    <cellStyle name="Normale 5 3" xfId="67"/>
    <cellStyle name="Normale 5 4" xfId="68"/>
    <cellStyle name="Normale 7" xfId="69"/>
    <cellStyle name="Percentuale 2" xfId="70"/>
    <cellStyle name="Percentuale 2 2" xfId="71"/>
    <cellStyle name="Percentuale 3" xfId="72"/>
    <cellStyle name="SAS FM Client calculated data cell (data entry table)" xfId="73"/>
    <cellStyle name="SAS FM Client calculated data cell (data entry table) 2" xfId="74"/>
    <cellStyle name="SAS FM Client calculated data cell (data entry table) 3" xfId="75"/>
    <cellStyle name="SAS FM Client calculated data cell (read only table)" xfId="76"/>
    <cellStyle name="SAS FM Client calculated data cell (read only table) 2" xfId="77"/>
    <cellStyle name="SAS FM Client calculated data cell (read only table) 3" xfId="78"/>
    <cellStyle name="SAS FM Column drillable header" xfId="79"/>
    <cellStyle name="SAS FM Column header" xfId="80"/>
    <cellStyle name="SAS FM Column header 2" xfId="81"/>
    <cellStyle name="SAS FM Drill path" xfId="82"/>
    <cellStyle name="SAS FM Invalid data cell" xfId="83"/>
    <cellStyle name="SAS FM Invalid data cell 2" xfId="84"/>
    <cellStyle name="SAS FM No query data cell" xfId="85"/>
    <cellStyle name="SAS FM Protected member data cell" xfId="86"/>
    <cellStyle name="SAS FM Read-only data cell (data entry table)" xfId="87"/>
    <cellStyle name="SAS FM Read-only data cell (data entry table) 2" xfId="88"/>
    <cellStyle name="SAS FM Read-only data cell (read-only table)" xfId="89"/>
    <cellStyle name="SAS FM Read-only data cell (read-only table) 2" xfId="90"/>
    <cellStyle name="SAS FM Read-only data cell (read-only table) 2 2" xfId="91"/>
    <cellStyle name="SAS FM Read-only data cell (read-only table) 2 3" xfId="92"/>
    <cellStyle name="SAS FM Read-only data cell (read-only table) 3" xfId="93"/>
    <cellStyle name="SAS FM Row drillable header" xfId="3"/>
    <cellStyle name="SAS FM Row header" xfId="2"/>
    <cellStyle name="SAS FM Row header 2" xfId="94"/>
    <cellStyle name="SAS FM Row header 3" xfId="95"/>
    <cellStyle name="SAS FM Slicers" xfId="96"/>
    <cellStyle name="SAS FM Slicers 2" xfId="97"/>
    <cellStyle name="SAS FM Supplemented member data cell" xfId="98"/>
    <cellStyle name="SAS FM Writeable data cell" xfId="99"/>
    <cellStyle name="SAS FM Writeable data cell 2" xfId="100"/>
    <cellStyle name="Valuta (0)_CE01 Abruzzo AssOspedaliera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7%20PREVENTIVO/BEP%20AZIENDAZERO/bep_azienda_zero.V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Ins_Aziende"/>
      <sheetName val="Ins_Poste_R"/>
      <sheetName val="POSTE_R_SANITARIO"/>
      <sheetName val="Schema di riferimento (totale)"/>
      <sheetName val="Conto Economico"/>
      <sheetName val="ANAGR"/>
      <sheetName val="FM_POSTER_SAN"/>
      <sheetName val="CE per RELAZIONE BEP"/>
      <sheetName val="conto 30"/>
      <sheetName val="conto 40"/>
      <sheetName val="L.210"/>
      <sheetName val="payback"/>
      <sheetName val="ulteriori costi"/>
      <sheetName val="linee GSA Arxivar"/>
      <sheetName val="pivot"/>
      <sheetName val="All. A"/>
    </sheetNames>
    <sheetDataSet>
      <sheetData sheetId="0"/>
      <sheetData sheetId="1">
        <row r="4">
          <cell r="A4" t="str">
            <v>ZZ9999</v>
          </cell>
          <cell r="B4" t="str">
            <v>RISULTATO DI ESERCIZIO</v>
          </cell>
        </row>
        <row r="5">
          <cell r="A5" t="str">
            <v>XA0000</v>
          </cell>
          <cell r="B5" t="str">
            <v>Risultato prima delle imposte (A - B +/- C +/- D +/- E)</v>
          </cell>
        </row>
        <row r="6">
          <cell r="A6" t="str">
            <v>AZ9999</v>
          </cell>
          <cell r="B6" t="str">
            <v>Totale valore della produzione (A)</v>
          </cell>
        </row>
        <row r="7">
          <cell r="A7" t="str">
            <v>AA0010</v>
          </cell>
          <cell r="B7" t="str">
            <v>A.1)  Contributi in c/esercizio</v>
          </cell>
        </row>
        <row r="8">
          <cell r="A8" t="str">
            <v>AA0020</v>
          </cell>
          <cell r="B8" t="str">
            <v>A.1.A)  Contributi da Regione o Prov. Aut. per quota F.S. regionale</v>
          </cell>
        </row>
        <row r="9">
          <cell r="A9" t="str">
            <v>AA0030</v>
          </cell>
          <cell r="B9" t="str">
            <v>A.1.A.1)  da Regione o Prov. Aut. per quota F.S. regionale indistinto</v>
          </cell>
        </row>
        <row r="10">
          <cell r="A10" t="str">
            <v>AA0031</v>
          </cell>
          <cell r="B10" t="str">
            <v>A.1.A.1.1)  da Regione o Prov. Aut. per quota F.S.R. a titolo di indistinta - quota capitaria</v>
          </cell>
          <cell r="C10">
            <v>369269423.42000002</v>
          </cell>
        </row>
        <row r="11">
          <cell r="A11" t="str">
            <v>AA0032</v>
          </cell>
          <cell r="B11" t="str">
            <v>A.1.A.1.2)  da Regione o Prov. Aut. per quota F.S.R. a titolo di indistinta - finanziamento a funzione</v>
          </cell>
          <cell r="C11">
            <v>61889227.450000003</v>
          </cell>
        </row>
        <row r="12">
          <cell r="A12" t="str">
            <v>AA0033</v>
          </cell>
          <cell r="B12" t="str">
            <v>A.1.A.1.3)  da Regione o Prov. Aut. per quota F.S.R. a titolo di indistinta - fondo investimenti</v>
          </cell>
        </row>
        <row r="13">
          <cell r="A13" t="str">
            <v>AA0034</v>
          </cell>
          <cell r="B13" t="str">
            <v>A.1.A.1.4)  da Regione o Prov. Aut. per quota F.S.R. a titolo di indistinta - finanziamenti aggiuntivi - piani di rientro - riduzione disequilibrio</v>
          </cell>
        </row>
        <row r="14">
          <cell r="A14" t="str">
            <v>AA0035</v>
          </cell>
          <cell r="B14" t="str">
            <v>A.1.A.1.5)  da Regione o Prov. Aut. per quota F.S.R. a titolo di indistinta - altro</v>
          </cell>
          <cell r="C14">
            <v>69400300</v>
          </cell>
        </row>
        <row r="15">
          <cell r="A15" t="str">
            <v>AA0036</v>
          </cell>
          <cell r="B15" t="str">
            <v>A.1.A.1.6)  da Regione o Prov. Aut. per quota F.S.R. a titolo di vincolati regionali</v>
          </cell>
          <cell r="C15">
            <v>259944746.59999999</v>
          </cell>
        </row>
        <row r="16">
          <cell r="A16" t="str">
            <v>AA0040</v>
          </cell>
          <cell r="B16" t="str">
            <v>A.1.A.2)  da Regione o Prov. Aut. per quota F.S. regionale vincolato</v>
          </cell>
          <cell r="C16">
            <v>133137030</v>
          </cell>
        </row>
        <row r="17">
          <cell r="A17" t="str">
            <v>AA0050</v>
          </cell>
          <cell r="B17" t="str">
            <v>A.1.B)  Contributi c/esercizio (extra fondo)</v>
          </cell>
        </row>
        <row r="18">
          <cell r="A18" t="str">
            <v>AA0060</v>
          </cell>
          <cell r="B18" t="str">
            <v>A.1.B.1)  da Regione o Prov. Aut. (extra fondo)</v>
          </cell>
        </row>
        <row r="19">
          <cell r="A19" t="str">
            <v>AA0070</v>
          </cell>
          <cell r="B19" t="str">
            <v>A.1.B.1.1)  Contributi da Regione o Prov. Aut. (extra fondo) vincolati</v>
          </cell>
        </row>
        <row r="20">
          <cell r="A20" t="str">
            <v>AA0080</v>
          </cell>
          <cell r="B20" t="str">
            <v>A.1.B.1.2)  Contributi da Regione o Prov. Aut. (extra fondo) - Risorse aggiuntive da bilancio regionale a titolo di copertura LEA</v>
          </cell>
        </row>
        <row r="21">
          <cell r="A21" t="str">
            <v>AA0090</v>
          </cell>
          <cell r="B21" t="str">
            <v>A.1.B.1.3)  Contributi da Regione o Prov. Aut. (extra fondo) - Risorse aggiuntive da bilancio regionale a titolo di copertura extra LEA</v>
          </cell>
        </row>
        <row r="22">
          <cell r="A22" t="str">
            <v>AA0100</v>
          </cell>
          <cell r="B22" t="str">
            <v>A.1.B.1.4)  Contributi da Regione o Prov. Aut. (extra fondo) - Altro</v>
          </cell>
          <cell r="C22">
            <v>600000</v>
          </cell>
        </row>
        <row r="23">
          <cell r="A23" t="str">
            <v>AA0110</v>
          </cell>
          <cell r="B23" t="str">
            <v>A.1.B.2)  Contributi da Aziende sanitarie pubbliche della Regione o Prov. Aut. (extra fondo)</v>
          </cell>
        </row>
        <row r="24">
          <cell r="A24" t="str">
            <v>AA0120</v>
          </cell>
          <cell r="B24" t="str">
            <v>A.1.B.2.1)  Contributi da Aziende sanitarie pubbliche della Regione o Prov. Aut. (extra fondo) vincolati</v>
          </cell>
        </row>
        <row r="25">
          <cell r="A25" t="str">
            <v>AA0130</v>
          </cell>
          <cell r="B25" t="str">
            <v>A.1.B.2.2)  Contributi da Aziende sanitarie pubbliche della Regione o Prov. Aut. (extra fondo) altro</v>
          </cell>
        </row>
        <row r="26">
          <cell r="A26" t="str">
            <v>AA0140</v>
          </cell>
          <cell r="B26" t="str">
            <v>A.1.B.3)  Contributi da altri soggetti pubblici (extra fondo)</v>
          </cell>
        </row>
        <row r="27">
          <cell r="A27" t="str">
            <v>AA0150</v>
          </cell>
          <cell r="B27" t="str">
            <v>A.1.B.3.1)  Contributi da altri soggetti pubblici (extra fondo) vincolati</v>
          </cell>
        </row>
        <row r="28">
          <cell r="A28" t="str">
            <v>AA0160</v>
          </cell>
          <cell r="B28" t="str">
            <v>A.1.B.3.2)  Contributi da altri soggetti pubblici (extra fondo) L. 210/92</v>
          </cell>
          <cell r="C28">
            <v>24655224.109999999</v>
          </cell>
        </row>
        <row r="29">
          <cell r="A29" t="str">
            <v>AA0170</v>
          </cell>
          <cell r="B29" t="str">
            <v>A.1.B.3.3)  Contributi da altri soggetti pubblici (extra fondo) altro</v>
          </cell>
        </row>
        <row r="30">
          <cell r="A30" t="str">
            <v>AA0180</v>
          </cell>
          <cell r="B30" t="str">
            <v>A.1.C)  Contributi c/esercizio per ricerca</v>
          </cell>
        </row>
        <row r="31">
          <cell r="A31" t="str">
            <v>AA0190</v>
          </cell>
          <cell r="B31" t="str">
            <v>A.1.C.1)  Contributi da Ministero della Salute per ricerca corrente</v>
          </cell>
        </row>
        <row r="32">
          <cell r="A32" t="str">
            <v>AA0200</v>
          </cell>
          <cell r="B32" t="str">
            <v>A.1.C.2)  Contributi da Ministero della Salute per ricerca finalizzata</v>
          </cell>
        </row>
        <row r="33">
          <cell r="A33" t="str">
            <v>AA0210</v>
          </cell>
          <cell r="B33" t="str">
            <v>A.1.C.3)  Contributi da Regione ed altri soggetti pubblici per ricerca</v>
          </cell>
        </row>
        <row r="34">
          <cell r="A34" t="str">
            <v>AA0220</v>
          </cell>
          <cell r="B34" t="str">
            <v>A.1.C.4)  Contributi da privati per ricerca</v>
          </cell>
        </row>
        <row r="35">
          <cell r="A35" t="str">
            <v>AA0230</v>
          </cell>
          <cell r="B35" t="str">
            <v>A.1.D)  Contributi c/esercizio da privati</v>
          </cell>
        </row>
        <row r="36">
          <cell r="A36" t="str">
            <v>AA0240</v>
          </cell>
          <cell r="B36" t="str">
            <v>A.2)  Rettifica contributi c/esercizio per destinazione ad investimenti</v>
          </cell>
        </row>
        <row r="37">
          <cell r="A37" t="str">
            <v>AA0250</v>
          </cell>
          <cell r="B37" t="str">
            <v>A.2.A)  Rettifica contributi in c/esercizio per destinazione ad investimenti - da Regione o Prov. Aut. per quota F.S. regionale</v>
          </cell>
          <cell r="C37">
            <v>-6300000</v>
          </cell>
        </row>
        <row r="38">
          <cell r="A38" t="str">
            <v>AA0260</v>
          </cell>
          <cell r="B38" t="str">
            <v>A.2.B)  Rettifica contributi in c/esercizio per destinazione ad investimenti - altri contributi</v>
          </cell>
        </row>
        <row r="39">
          <cell r="A39" t="str">
            <v>AA0270</v>
          </cell>
          <cell r="B39" t="str">
            <v>A.3) Utilizzo fondi per quote inutilizzate contributi vincolati di esercizi precedenti</v>
          </cell>
        </row>
        <row r="40">
          <cell r="A40" t="str">
            <v>AA0280</v>
          </cell>
          <cell r="B40" t="str">
            <v>A.3.A)  Utilizzo fondi per quote inutilizzate contributi di esercizi precedenti da Regione o Prov. Aut. per quota F.S. regionale vincolato</v>
          </cell>
        </row>
        <row r="41">
          <cell r="A41" t="str">
            <v>AA0290</v>
          </cell>
          <cell r="B41" t="str">
            <v>A.3.B) Utilizzo fondi per quote inutilizzate contributi di esercizi precedenti da soggetti pubblici (extra fondo) vincolati</v>
          </cell>
        </row>
        <row r="42">
          <cell r="A42" t="str">
            <v>AA0300</v>
          </cell>
          <cell r="B42" t="str">
            <v>A.3.C)  Utilizzo fondi per quote inutilizzate contributi di esercizi precedenti per ricerca</v>
          </cell>
        </row>
        <row r="43">
          <cell r="A43" t="str">
            <v>AA0310</v>
          </cell>
          <cell r="B43" t="str">
            <v>A.3.D) Utilizzo fondi per quote inutilizzate contributi vincolati di esercizi precedenti da privati</v>
          </cell>
        </row>
        <row r="44">
          <cell r="A44" t="str">
            <v>AA0320</v>
          </cell>
          <cell r="B44" t="str">
            <v>A.4)  Ricavi per prestazioni sanitarie e sociosanitarie a rilevanza sanitaria</v>
          </cell>
        </row>
        <row r="45">
          <cell r="A45" t="str">
            <v>AA0330</v>
          </cell>
          <cell r="B45" t="str">
            <v>A.4.A)  Ricavi per prestazioni sanitarie e sociosanitarie a rilevanza sanitaria erogate a soggetti pubblici</v>
          </cell>
        </row>
        <row r="46">
          <cell r="A46" t="str">
            <v>AA0340</v>
          </cell>
          <cell r="B46" t="str">
            <v>A.4.A.1)  Ricavi per prestaz. sanitarie  e sociosanitarie a rilevanza sanitaria erogate ad Aziende sanitarie pubbliche della Regione</v>
          </cell>
        </row>
        <row r="47">
          <cell r="A47" t="str">
            <v>AA0350</v>
          </cell>
          <cell r="B47" t="str">
            <v>A.4.A.1.1) Prestazioni di ricovero</v>
          </cell>
        </row>
        <row r="48">
          <cell r="A48" t="str">
            <v>AA0360</v>
          </cell>
          <cell r="B48" t="str">
            <v>A.4.A.1.2) Prestazioni di specialistica ambulatoriale</v>
          </cell>
        </row>
        <row r="49">
          <cell r="A49" t="str">
            <v>AA0370</v>
          </cell>
          <cell r="B49" t="str">
            <v>A.4.A.1.3) Prestazioni di psichiatria residenziale e semiresidenziale</v>
          </cell>
        </row>
        <row r="50">
          <cell r="A50" t="str">
            <v>AA0380</v>
          </cell>
          <cell r="B50" t="str">
            <v>A.4.A.1.4) Prestazioni di File F</v>
          </cell>
        </row>
        <row r="51">
          <cell r="A51" t="str">
            <v>AA0390</v>
          </cell>
          <cell r="B51" t="str">
            <v>A.4.A.1.5) Prestazioni servizi MMG, PLS, Contin. assistenziale</v>
          </cell>
        </row>
        <row r="52">
          <cell r="A52" t="str">
            <v>AA0400</v>
          </cell>
          <cell r="B52" t="str">
            <v>A.4.A.1.6) Prestazioni servizi farmaceutica convenzionata</v>
          </cell>
        </row>
        <row r="53">
          <cell r="A53" t="str">
            <v>AA0410</v>
          </cell>
          <cell r="B53" t="str">
            <v>A.4.A.1.7) Prestazioni termali</v>
          </cell>
        </row>
        <row r="54">
          <cell r="A54" t="str">
            <v>AA0420</v>
          </cell>
          <cell r="B54" t="str">
            <v>A.4.A.1.8) Prestazioni trasporto ambulanze ed elisoccorso</v>
          </cell>
        </row>
        <row r="55">
          <cell r="A55" t="str">
            <v>AA0430</v>
          </cell>
          <cell r="B55" t="str">
            <v>A.4.A.1.9) Altre prestazioni sanitarie e socio-sanitarie a rilevanza sanitaria</v>
          </cell>
        </row>
        <row r="56">
          <cell r="A56" t="str">
            <v>AA0431</v>
          </cell>
          <cell r="B56" t="str">
            <v>A.4.A.1.9.A) Altre prestazioni sanitarie e socio-sanitarie a rilevanza sanitaria - RIABILITATIVA</v>
          </cell>
        </row>
        <row r="57">
          <cell r="A57" t="str">
            <v>AA0432</v>
          </cell>
          <cell r="B57" t="str">
            <v>A.4.A.1.9.B) Altre prestazioni sanitarie e socio-sanitarie a rilevanza sanitaria - HOSPICE</v>
          </cell>
        </row>
        <row r="58">
          <cell r="A58" t="str">
            <v>AA0433</v>
          </cell>
          <cell r="B58" t="str">
            <v>A.4.A.1.9.C) Altre prestazioni sanitarie e socio-sanitarie a rilevanza sanitaria</v>
          </cell>
        </row>
        <row r="59">
          <cell r="A59" t="str">
            <v>AA0440</v>
          </cell>
          <cell r="B59" t="str">
            <v>A.4.A.2)   Ricavi per prestaz. sanitarie e sociosanitarie a rilevanza sanitaria erogate ad altri soggetti pubblici</v>
          </cell>
        </row>
        <row r="60">
          <cell r="A60" t="str">
            <v>AA0450</v>
          </cell>
          <cell r="B60" t="str">
            <v>A.4.A.3)   Ricavi per prestaz. sanitarie e sociosanitarie a rilevanza sanitaria erogate a soggetti pubblici Extraregione</v>
          </cell>
        </row>
        <row r="61">
          <cell r="A61" t="str">
            <v>AA0460</v>
          </cell>
          <cell r="B61" t="str">
            <v>A.4.A.3.1) Prestazioni di ricovero</v>
          </cell>
        </row>
        <row r="62">
          <cell r="A62" t="str">
            <v>AA0470</v>
          </cell>
          <cell r="B62" t="str">
            <v>A.4.A.3.2) Prestazioni ambulatoriali</v>
          </cell>
        </row>
        <row r="63">
          <cell r="A63" t="str">
            <v>AA0480</v>
          </cell>
          <cell r="B63" t="str">
            <v>A.4.A.3.3) Prestazioni di psichiatria non soggetta a compensazione (resid. e semiresid.)</v>
          </cell>
        </row>
        <row r="64">
          <cell r="A64" t="str">
            <v>AA0490</v>
          </cell>
          <cell r="B64" t="str">
            <v>A.4.A.3.4) Prestazioni di File F</v>
          </cell>
        </row>
        <row r="65">
          <cell r="A65" t="str">
            <v>AA0500</v>
          </cell>
          <cell r="B65" t="str">
            <v>A.4.A.3.5) Prestazioni servizi MMG, PLS, Contin. assistenziale Extraregione</v>
          </cell>
        </row>
        <row r="66">
          <cell r="A66" t="str">
            <v>AA0510</v>
          </cell>
          <cell r="B66" t="str">
            <v>A.4.A.3.6) Prestazioni servizi farmaceutica convenzionata Extraregione</v>
          </cell>
        </row>
        <row r="67">
          <cell r="A67" t="str">
            <v>AA0520</v>
          </cell>
          <cell r="B67" t="str">
            <v>A.4.A.3.7) Prestazioni termali Extraregione</v>
          </cell>
        </row>
        <row r="68">
          <cell r="A68" t="str">
            <v>AA0530</v>
          </cell>
          <cell r="B68" t="str">
            <v>A.4.A.3.8) Prestazioni trasporto ambulanze ed elisoccorso Extraregione</v>
          </cell>
        </row>
        <row r="69">
          <cell r="A69" t="str">
            <v>AA0540</v>
          </cell>
          <cell r="B69" t="str">
            <v>A.4.A.3.9) Altre prestazioni sanitarie e sociosanitarie a rilevanza sanitaria Extraregione</v>
          </cell>
        </row>
        <row r="70">
          <cell r="A70" t="str">
            <v>AA0550</v>
          </cell>
          <cell r="B70" t="str">
            <v>A.4.A.3.10) Ricavi per cessione di emocomponenti e cellule staminali Extraregione</v>
          </cell>
        </row>
        <row r="71">
          <cell r="A71" t="str">
            <v>AA0560</v>
          </cell>
          <cell r="B71" t="str">
            <v>A.4.A.3.11) Ricavi per differenziale tariffe TUC</v>
          </cell>
        </row>
        <row r="72">
          <cell r="A72" t="str">
            <v>AA0570</v>
          </cell>
          <cell r="B72" t="str">
            <v>A.4.A.3.12) Altre prestazioni sanitarie e sociosanitarie a rilevanza sanitaria non soggette a compensazione Extraregione</v>
          </cell>
        </row>
        <row r="73">
          <cell r="A73" t="str">
            <v>AA0580</v>
          </cell>
          <cell r="B73" t="str">
            <v>A.4.A.3.12.A) Prestazioni di assistenza riabilitativa non soggette a compensazione Extraregione</v>
          </cell>
        </row>
        <row r="74">
          <cell r="A74" t="str">
            <v>AA0590</v>
          </cell>
          <cell r="B74" t="str">
            <v>A.4.A.3.12.B) Altre prestazioni sanitarie e socio-sanitarie a rilevanza sanitaria non soggette a compensazione Extraregione</v>
          </cell>
        </row>
        <row r="75">
          <cell r="A75" t="str">
            <v>AA0600</v>
          </cell>
          <cell r="B75" t="str">
            <v>A.4.A.3.13) Altre prestazioni sanitarie a rilevanza sanitaria - Mobilità attiva Internazionale</v>
          </cell>
        </row>
        <row r="76">
          <cell r="A76" t="str">
            <v>AA0610</v>
          </cell>
          <cell r="B76" t="str">
            <v>A.4.B)  Ricavi per prestazioni sanitarie e sociosanitarie a rilevanza sanitaria erogate da privati v/residenti Extraregione in compensazione (mobilità attiva)</v>
          </cell>
        </row>
        <row r="77">
          <cell r="A77" t="str">
            <v>AA0620</v>
          </cell>
          <cell r="B77" t="str">
            <v>A.4.B.1)  Prestazioni di ricovero da priv. Extraregione in compensazione (mobilità attiva)</v>
          </cell>
        </row>
        <row r="78">
          <cell r="A78" t="str">
            <v>AA0630</v>
          </cell>
          <cell r="B78" t="str">
            <v>A.4.B.2)  Prestazioni ambulatoriali da priv. Extraregione in compensazione  (mobilità attiva)</v>
          </cell>
        </row>
        <row r="79">
          <cell r="A79" t="str">
            <v>AA0640</v>
          </cell>
          <cell r="B79" t="str">
            <v>A.4.B.3)  Prestazioni di File F da priv. Extraregione in compensazione (mobilità attiva)</v>
          </cell>
        </row>
        <row r="80">
          <cell r="A80" t="str">
            <v>AA0650</v>
          </cell>
          <cell r="B80" t="str">
            <v>A.4.B.4)  Altre prestazioni sanitarie e sociosanitarie a rilevanza sanitaria erogate da privati v/residenti Extraregione in compensazione (mobilità attiva)</v>
          </cell>
        </row>
        <row r="81">
          <cell r="A81" t="str">
            <v>AA0660</v>
          </cell>
          <cell r="B81" t="str">
            <v>A.4.C)  Ricavi per prestazioni sanitarie e sociosanitarie a rilevanza sanitaria erogate a privati</v>
          </cell>
        </row>
        <row r="82">
          <cell r="A82" t="str">
            <v>AA0670</v>
          </cell>
          <cell r="B82" t="str">
            <v>A.4.D)  Ricavi per prestazioni sanitarie erogate in regime di intramoenia</v>
          </cell>
        </row>
        <row r="83">
          <cell r="A83" t="str">
            <v>AA0680</v>
          </cell>
          <cell r="B83" t="str">
            <v>A.4.D.1)  Ricavi per prestazioni sanitarie intramoenia - Area ospedaliera</v>
          </cell>
        </row>
        <row r="84">
          <cell r="A84" t="str">
            <v>AA0690</v>
          </cell>
          <cell r="B84" t="str">
            <v>A.4.D.2)  Ricavi per prestazioni sanitarie intramoenia - Area specialistica</v>
          </cell>
        </row>
        <row r="85">
          <cell r="A85" t="str">
            <v>AA0700</v>
          </cell>
          <cell r="B85" t="str">
            <v>A.4.D.3)  Ricavi per prestazioni sanitarie intramoenia - Area sanità pubblica</v>
          </cell>
        </row>
        <row r="86">
          <cell r="A86" t="str">
            <v>AA0710</v>
          </cell>
          <cell r="B86" t="str">
            <v>A.4.D.4)  Ricavi per prestazioni sanitarie intramoenia - Consulenze (ex art. 55 c.1 lett. c), d) ed ex art. 57-58)</v>
          </cell>
        </row>
        <row r="87">
          <cell r="A87" t="str">
            <v>AA0720</v>
          </cell>
          <cell r="B87" t="str">
            <v>A.4.D.5)  Ricavi per prestazioni sanitarie intramoenia - Consulenze (ex art. 55 c.1 lett. c), d) ed ex art. 57-58) (Aziende sanitarie pubbliche della Regione)</v>
          </cell>
        </row>
        <row r="88">
          <cell r="A88" t="str">
            <v>AA0730</v>
          </cell>
          <cell r="B88" t="str">
            <v>A.4.D.6)  Ricavi per prestazioni sanitarie intramoenia - Altro</v>
          </cell>
        </row>
        <row r="89">
          <cell r="A89" t="str">
            <v>AA0740</v>
          </cell>
          <cell r="B89" t="str">
            <v>A.4.D.7)  Ricavi per prestazioni sanitarie intramoenia - Altro (Aziende sanitarie pubbliche della Regione)</v>
          </cell>
        </row>
        <row r="90">
          <cell r="A90" t="str">
            <v>AA0750</v>
          </cell>
          <cell r="B90" t="str">
            <v>A.5) Concorsi, recuperi e rimborsi</v>
          </cell>
        </row>
        <row r="91">
          <cell r="A91" t="str">
            <v>AA0760</v>
          </cell>
          <cell r="B91" t="str">
            <v>A.5.A) Rimborsi assicurativi</v>
          </cell>
        </row>
        <row r="92">
          <cell r="A92" t="str">
            <v>AA0770</v>
          </cell>
          <cell r="B92" t="str">
            <v>A.5.B) Concorsi, recuperi e rimborsi da Regione</v>
          </cell>
        </row>
        <row r="93">
          <cell r="A93" t="str">
            <v>AA0780</v>
          </cell>
          <cell r="B93" t="str">
            <v>A.5.B.1) Rimborso degli oneri stipendiali del personale dell'azienda in posizione di comando presso la Regione</v>
          </cell>
        </row>
        <row r="94">
          <cell r="A94" t="str">
            <v>AA0790</v>
          </cell>
          <cell r="B94" t="str">
            <v>A.5.B.2) Altri concorsi, recuperi e rimborsi da parte della Regione</v>
          </cell>
        </row>
        <row r="95">
          <cell r="A95" t="str">
            <v>AA0800</v>
          </cell>
          <cell r="B95" t="str">
            <v>A.5.C) Concorsi, recuperi e rimborsi da Aziende sanitarie pubbliche della Regione</v>
          </cell>
        </row>
        <row r="96">
          <cell r="A96" t="str">
            <v>AA0810</v>
          </cell>
          <cell r="B96" t="str">
            <v>A.5.C.1) Rimborso degli oneri stipendiali del personale dipendente dell'azienda in posizione di comando presso Aziende sanitarie pubbliche della Regione</v>
          </cell>
        </row>
        <row r="97">
          <cell r="A97" t="str">
            <v>AA0820</v>
          </cell>
          <cell r="B97" t="str">
            <v>A.5.C.2) Rimborsi per acquisto beni da parte di Aziende sanitarie pubbliche della Regione</v>
          </cell>
        </row>
        <row r="98">
          <cell r="A98" t="str">
            <v>AA0830</v>
          </cell>
          <cell r="B98" t="str">
            <v>A.5.C.3) Altri concorsi, recuperi e rimborsi da parte di Aziende sanitarie pubbliche della Regione</v>
          </cell>
        </row>
        <row r="99">
          <cell r="A99" t="str">
            <v>AA0840</v>
          </cell>
          <cell r="B99" t="str">
            <v>A.5.D) Concorsi, recuperi e rimborsi da altri soggetti pubblici</v>
          </cell>
        </row>
        <row r="100">
          <cell r="A100" t="str">
            <v>AA0850</v>
          </cell>
          <cell r="B100" t="str">
            <v>A.5.D.1) Rimborso degli oneri stipendiali del personale dipendente dell'azienda in posizione di comando presso altri soggetti pubblici</v>
          </cell>
        </row>
        <row r="101">
          <cell r="A101" t="str">
            <v>AA0860</v>
          </cell>
          <cell r="B101" t="str">
            <v>A.5.D.2) Rimborsi per acquisto beni da parte di altri soggetti pubblici</v>
          </cell>
        </row>
        <row r="102">
          <cell r="A102" t="str">
            <v>AA0861</v>
          </cell>
          <cell r="B102" t="str">
            <v>A.5.D.2.A) Rimborsi per acquisto beni da parte di altri soggetti pubblici: emoderivati CRAT</v>
          </cell>
        </row>
        <row r="103">
          <cell r="A103" t="str">
            <v>AA0862</v>
          </cell>
          <cell r="B103" t="str">
            <v>A.5.D.2.B) Rimborsi per acquisto beni da parte di altri soggetti pubblici: altro</v>
          </cell>
        </row>
        <row r="104">
          <cell r="A104" t="str">
            <v>AA0870</v>
          </cell>
          <cell r="B104" t="str">
            <v>A.5.D.3) Altri concorsi, recuperi e rimborsi da parte di altri soggetti pubblici</v>
          </cell>
        </row>
        <row r="105">
          <cell r="A105" t="str">
            <v>AA0880</v>
          </cell>
          <cell r="B105" t="str">
            <v>A.5.E) Concorsi, recuperi e rimborsi da privati</v>
          </cell>
        </row>
        <row r="106">
          <cell r="A106" t="str">
            <v>AA0890</v>
          </cell>
          <cell r="B106" t="str">
            <v>A.5.E.1) Rimborso da aziende farmaceutiche per Pay back</v>
          </cell>
        </row>
        <row r="107">
          <cell r="A107" t="str">
            <v>AA0900</v>
          </cell>
          <cell r="B107" t="str">
            <v>A.5.E.1.1) Pay-back per il superamento del tetto della spesa farmaceutica territoriale</v>
          </cell>
        </row>
        <row r="108">
          <cell r="A108" t="str">
            <v>AA0910</v>
          </cell>
          <cell r="B108" t="str">
            <v>A.5.E.1.2) Pay-back per superamento del tetto della spesa farmaceutica ospedaliera</v>
          </cell>
        </row>
        <row r="109">
          <cell r="A109" t="str">
            <v>AA0920</v>
          </cell>
          <cell r="B109" t="str">
            <v>A.5.E.1.3) Ulteriore Pay-back</v>
          </cell>
          <cell r="C109">
            <v>30000000</v>
          </cell>
        </row>
        <row r="110">
          <cell r="A110" t="str">
            <v>AA0930</v>
          </cell>
          <cell r="B110" t="str">
            <v>A.5.E.2) Altri concorsi, recuperi e rimborsi da privati</v>
          </cell>
        </row>
        <row r="111">
          <cell r="A111" t="str">
            <v>AA0940</v>
          </cell>
          <cell r="B111" t="str">
            <v>A.6)  Compartecipazione alla spesa per prestazioni sanitarie (Ticket)</v>
          </cell>
        </row>
        <row r="112">
          <cell r="A112" t="str">
            <v>AA0950</v>
          </cell>
          <cell r="B112" t="str">
            <v>A.6.A)  Compartecipazione alla spesa per prestazioni sanitarie - Ticket sulle prestazioni di specialistica ambulatoriale</v>
          </cell>
        </row>
        <row r="113">
          <cell r="A113" t="str">
            <v>AA0960</v>
          </cell>
          <cell r="B113" t="str">
            <v>A.6.B)  Compartecipazione alla spesa per prestazioni sanitarie - Ticket sul pronto soccorso</v>
          </cell>
        </row>
        <row r="114">
          <cell r="A114" t="str">
            <v>AA0970</v>
          </cell>
          <cell r="B114" t="str">
            <v>A.6.C)  Compartecipazione alla spesa per prestazioni sanitarie (Ticket) - Altro</v>
          </cell>
        </row>
        <row r="115">
          <cell r="A115" t="str">
            <v>AA0980</v>
          </cell>
          <cell r="B115" t="str">
            <v>A.7)  Quota contributi c/capitale imputata all'esercizio</v>
          </cell>
        </row>
        <row r="116">
          <cell r="A116" t="str">
            <v>AA0990</v>
          </cell>
          <cell r="B116" t="str">
            <v>A.7.A) Quota imputata all'esercizio dei finanziamenti per investimenti dallo Stato</v>
          </cell>
        </row>
        <row r="117">
          <cell r="A117" t="str">
            <v>AA1000</v>
          </cell>
          <cell r="B117" t="str">
            <v>A.7.B)  Quota imputata all'esercizio dei finanziamenti per investimenti da Regione</v>
          </cell>
        </row>
        <row r="118">
          <cell r="A118" t="str">
            <v>AA1010</v>
          </cell>
          <cell r="B118" t="str">
            <v>A.7.C)  Quota imputata all'esercizio dei finanziamenti per beni di prima dotazione</v>
          </cell>
        </row>
        <row r="119">
          <cell r="A119" t="str">
            <v>AA1020</v>
          </cell>
          <cell r="B119" t="str">
            <v>A.7.D) Quota imputata all'esercizio dei contributi in c/ esercizio FSR destinati ad investimenti</v>
          </cell>
          <cell r="C119">
            <v>490000</v>
          </cell>
        </row>
        <row r="120">
          <cell r="A120" t="str">
            <v>AA1030</v>
          </cell>
          <cell r="B120" t="str">
            <v>A.7.E) Quota imputata all'esercizio degli altri contributi in c/ esercizio destinati ad investimenti</v>
          </cell>
        </row>
        <row r="121">
          <cell r="A121" t="str">
            <v>AA1040</v>
          </cell>
          <cell r="B121" t="str">
            <v>A.7.F) Quota imputata all'esercizio di altre poste del patrimonio netto</v>
          </cell>
        </row>
        <row r="122">
          <cell r="A122" t="str">
            <v>AA1050</v>
          </cell>
          <cell r="B122" t="str">
            <v>A.8)  Incrementi delle immobilizzazioni per lavori interni</v>
          </cell>
        </row>
        <row r="123">
          <cell r="A123" t="str">
            <v>AA1060</v>
          </cell>
          <cell r="B123" t="str">
            <v>A.9) Altri ricavi e proventi</v>
          </cell>
        </row>
        <row r="124">
          <cell r="A124" t="str">
            <v>AA1070</v>
          </cell>
          <cell r="B124" t="str">
            <v>A.9.A) Ricavi per prestazioni non sanitarie</v>
          </cell>
        </row>
        <row r="125">
          <cell r="A125" t="str">
            <v>AA1080</v>
          </cell>
          <cell r="B125" t="str">
            <v>A.9.B) Fitti attivi ed altri proventi da attività immobiliari</v>
          </cell>
        </row>
        <row r="126">
          <cell r="A126" t="str">
            <v>AA1090</v>
          </cell>
          <cell r="B126" t="str">
            <v>A.9.C) Altri proventi diversi</v>
          </cell>
        </row>
        <row r="127">
          <cell r="A127" t="str">
            <v>BZ9999</v>
          </cell>
          <cell r="B127" t="str">
            <v>Totale costi della produzione (B)</v>
          </cell>
        </row>
        <row r="128">
          <cell r="A128" t="str">
            <v>BA0010</v>
          </cell>
          <cell r="B128" t="str">
            <v>B.1)  Acquisti di beni</v>
          </cell>
        </row>
        <row r="129">
          <cell r="A129" t="str">
            <v>BA0020</v>
          </cell>
          <cell r="B129" t="str">
            <v>B.1.A)  Acquisti di beni sanitari</v>
          </cell>
        </row>
        <row r="130">
          <cell r="A130" t="str">
            <v>BA0030</v>
          </cell>
          <cell r="B130" t="str">
            <v>B.1.A.1)  Prodotti farmaceutici ed emoderivati</v>
          </cell>
        </row>
        <row r="131">
          <cell r="A131" t="str">
            <v>BA0040</v>
          </cell>
          <cell r="B131" t="str">
            <v>B.1.A.1.1) Medicinali con AIC, ad eccezione di vaccini ed emoderivati di produzione regionale</v>
          </cell>
        </row>
        <row r="132">
          <cell r="A132" t="str">
            <v>BA0050</v>
          </cell>
          <cell r="B132" t="str">
            <v>B.1.A.1.2) Medicinali senza AIC</v>
          </cell>
        </row>
        <row r="133">
          <cell r="A133" t="str">
            <v>BA0060</v>
          </cell>
          <cell r="B133" t="str">
            <v>B.1.A.1.3) Emoderivati di produzione regionale</v>
          </cell>
        </row>
        <row r="134">
          <cell r="A134" t="str">
            <v>BA0070</v>
          </cell>
          <cell r="B134" t="str">
            <v>B.1.A.2)  Sangue ed emocomponenti</v>
          </cell>
        </row>
        <row r="135">
          <cell r="A135" t="str">
            <v>BA0080</v>
          </cell>
          <cell r="B135" t="str">
            <v>B.1.A.2.1) da pubblico (Aziende sanitarie pubbliche della Regione) – Mobilità intraregionale</v>
          </cell>
        </row>
        <row r="136">
          <cell r="A136" t="str">
            <v>BA0090</v>
          </cell>
          <cell r="B136" t="str">
            <v>B.1.A.2.2) da pubblico (Aziende sanitarie pubbliche extra Regione) – Mobilità extraregionale</v>
          </cell>
        </row>
        <row r="137">
          <cell r="A137" t="str">
            <v>BA0100</v>
          </cell>
          <cell r="B137" t="str">
            <v>B.1.A.2.3) da altri soggetti</v>
          </cell>
        </row>
        <row r="138">
          <cell r="A138" t="str">
            <v>BA0210</v>
          </cell>
          <cell r="B138" t="str">
            <v>B.1.A.3) Dispositivi medici</v>
          </cell>
        </row>
        <row r="139">
          <cell r="A139" t="str">
            <v>BA0220</v>
          </cell>
          <cell r="B139" t="str">
            <v>B.1.A.3.1)  Dispositivi medici</v>
          </cell>
        </row>
        <row r="140">
          <cell r="A140" t="str">
            <v>BA0221</v>
          </cell>
          <cell r="B140" t="str">
            <v>B.1.A.3.1.A)  Dispositivi protesici impiantabili</v>
          </cell>
        </row>
        <row r="141">
          <cell r="A141" t="str">
            <v>BA0222</v>
          </cell>
          <cell r="B141" t="str">
            <v>B.1.A.3.1.B)  Dispositivi medici altro</v>
          </cell>
        </row>
        <row r="142">
          <cell r="A142" t="str">
            <v>BA0230</v>
          </cell>
          <cell r="B142" t="str">
            <v>B.1.A.3.2)  Dispositivi medici impiantabili attivi</v>
          </cell>
        </row>
        <row r="143">
          <cell r="A143" t="str">
            <v>BA0240</v>
          </cell>
          <cell r="B143" t="str">
            <v>B.1.A.3.3)  Dispositivi medico diagnostici in vitro (IVD)</v>
          </cell>
        </row>
        <row r="144">
          <cell r="A144" t="str">
            <v>BA0250</v>
          </cell>
          <cell r="B144" t="str">
            <v>B.1.A.4)  Prodotti dietetici</v>
          </cell>
        </row>
        <row r="145">
          <cell r="A145" t="str">
            <v>BA0260</v>
          </cell>
          <cell r="B145" t="str">
            <v>B.1.A.5)  Materiali per la profilassi (vaccini)</v>
          </cell>
        </row>
        <row r="146">
          <cell r="A146" t="str">
            <v>BA0270</v>
          </cell>
          <cell r="B146" t="str">
            <v>B.1.A.6)  Prodotti chimici</v>
          </cell>
        </row>
        <row r="147">
          <cell r="A147" t="str">
            <v>BA0280</v>
          </cell>
          <cell r="B147" t="str">
            <v>B.1.A.7)  Materiali e prodotti per uso veterinario</v>
          </cell>
        </row>
        <row r="148">
          <cell r="A148" t="str">
            <v>BA0290</v>
          </cell>
          <cell r="B148" t="str">
            <v>B.1.A.8)  Altri beni e prodotti sanitari</v>
          </cell>
        </row>
        <row r="149">
          <cell r="A149" t="str">
            <v>BA0291</v>
          </cell>
          <cell r="B149" t="str">
            <v>B.1.A.8.A)  Altri beni e prodotti sanitari: emoderivati CRAT</v>
          </cell>
        </row>
        <row r="150">
          <cell r="A150" t="str">
            <v>BA0292</v>
          </cell>
          <cell r="B150" t="str">
            <v>B.1.A.8.B)  Altri beni e prodotti sanitari: altro</v>
          </cell>
        </row>
        <row r="151">
          <cell r="A151" t="str">
            <v>BA0300</v>
          </cell>
          <cell r="B151" t="str">
            <v>B.1.A.9)  Beni e prodotti sanitari da Aziende sanitarie pubbliche della Regione</v>
          </cell>
        </row>
        <row r="152">
          <cell r="A152" t="str">
            <v>BA0310</v>
          </cell>
          <cell r="B152" t="str">
            <v>B.1.B)  Acquisti di beni non sanitari</v>
          </cell>
        </row>
        <row r="153">
          <cell r="A153" t="str">
            <v>BA0320</v>
          </cell>
          <cell r="B153" t="str">
            <v>B.1.B.1)  Prodotti alimentari</v>
          </cell>
        </row>
        <row r="154">
          <cell r="A154" t="str">
            <v>BA0330</v>
          </cell>
          <cell r="B154" t="str">
            <v>B.1.B.2)  Materiali di guardaroba, di pulizia e di convivenza in genere</v>
          </cell>
        </row>
        <row r="155">
          <cell r="A155" t="str">
            <v>BA0340</v>
          </cell>
          <cell r="B155" t="str">
            <v>B.1.B.3)  Combustibili, carburanti e lubrificanti</v>
          </cell>
        </row>
        <row r="156">
          <cell r="A156" t="str">
            <v>BA0350</v>
          </cell>
          <cell r="B156" t="str">
            <v>B.1.B.4)  Supporti informatici e cancelleria</v>
          </cell>
        </row>
        <row r="157">
          <cell r="A157" t="str">
            <v>BA0360</v>
          </cell>
          <cell r="B157" t="str">
            <v>B.1.B.5)  Materiale per la manutenzione</v>
          </cell>
        </row>
        <row r="158">
          <cell r="A158" t="str">
            <v>BA0370</v>
          </cell>
          <cell r="B158" t="str">
            <v>B.1.B.6)  Altri beni e prodotti non sanitari</v>
          </cell>
        </row>
        <row r="159">
          <cell r="A159" t="str">
            <v>BA0380</v>
          </cell>
          <cell r="B159" t="str">
            <v>B.1.B.7)  Beni e prodotti non sanitari da Aziende sanitarie pubbliche della Regione</v>
          </cell>
        </row>
        <row r="160">
          <cell r="A160" t="str">
            <v>BA0390</v>
          </cell>
          <cell r="B160" t="str">
            <v>B.2)  Acquisti di servizi</v>
          </cell>
        </row>
        <row r="161">
          <cell r="A161" t="str">
            <v>BA0400</v>
          </cell>
          <cell r="B161" t="str">
            <v>B.2.A)   Acquisti servizi sanitari</v>
          </cell>
        </row>
        <row r="162">
          <cell r="A162" t="str">
            <v>BA0410</v>
          </cell>
          <cell r="B162" t="str">
            <v>B.2.A.1)   Acquisti servizi sanitari per medicina di base</v>
          </cell>
        </row>
        <row r="163">
          <cell r="A163" t="str">
            <v>BA0420</v>
          </cell>
          <cell r="B163" t="str">
            <v>B.2.A.1.1) - da convenzione</v>
          </cell>
        </row>
        <row r="164">
          <cell r="A164" t="str">
            <v>BA0430</v>
          </cell>
          <cell r="B164" t="str">
            <v>B.2.A.1.1.A) Costi per assistenza MMG</v>
          </cell>
        </row>
        <row r="165">
          <cell r="A165" t="str">
            <v>BA0440</v>
          </cell>
          <cell r="B165" t="str">
            <v>B.2.A.1.1.B) Costi per assistenza PLS</v>
          </cell>
        </row>
        <row r="166">
          <cell r="A166" t="str">
            <v>BA0450</v>
          </cell>
          <cell r="B166" t="str">
            <v>B.2.A.1.1.C) Costi per assistenza Continuità assistenziale</v>
          </cell>
        </row>
        <row r="167">
          <cell r="A167" t="str">
            <v>BA0460</v>
          </cell>
          <cell r="B167" t="str">
            <v>B.2.A.1.1.D) Altro (medicina dei servizi, psicologi, medici 118, ecc)</v>
          </cell>
        </row>
        <row r="168">
          <cell r="A168" t="str">
            <v>BA0470</v>
          </cell>
          <cell r="B168" t="str">
            <v>B.2.A.1.2) - da pubblico (Aziende sanitarie pubbliche della Regione) - Mobilità intraregionale</v>
          </cell>
        </row>
        <row r="169">
          <cell r="A169" t="str">
            <v>BA0480</v>
          </cell>
          <cell r="B169" t="str">
            <v>B.2.A.1.3) - da pubblico (Aziende sanitarie pubbliche Extraregione) - Mobilità extraregionale</v>
          </cell>
        </row>
        <row r="170">
          <cell r="A170" t="str">
            <v>BA0490</v>
          </cell>
          <cell r="B170" t="str">
            <v>B.2.A.2)   Acquisti servizi sanitari per farmaceutica</v>
          </cell>
        </row>
        <row r="171">
          <cell r="A171" t="str">
            <v>BA0500</v>
          </cell>
          <cell r="B171" t="str">
            <v>B.2.A.2.1) - da convenzione</v>
          </cell>
        </row>
        <row r="172">
          <cell r="A172" t="str">
            <v>BA0510</v>
          </cell>
          <cell r="B172" t="str">
            <v>B.2.A.2.2) - da pubblico (Aziende sanitarie pubbliche della Regione)- Mobilità intraregionale</v>
          </cell>
        </row>
        <row r="173">
          <cell r="A173" t="str">
            <v>BA0520</v>
          </cell>
          <cell r="B173" t="str">
            <v>B.2.A.2.3) - da pubblico (Extraregione)</v>
          </cell>
        </row>
        <row r="174">
          <cell r="A174" t="str">
            <v>BA0530</v>
          </cell>
          <cell r="B174" t="str">
            <v>B.2.A.3)   Acquisti servizi sanitari per assistenza specialistica ambulatoriale</v>
          </cell>
        </row>
        <row r="175">
          <cell r="A175" t="str">
            <v>BA0540</v>
          </cell>
          <cell r="B175" t="str">
            <v>B.2.A.3.1) - da pubblico (Aziende sanitarie pubbliche della Regione)</v>
          </cell>
        </row>
        <row r="176">
          <cell r="A176" t="str">
            <v>BA0550</v>
          </cell>
          <cell r="B176" t="str">
            <v>B.2.A.3.2) - da pubblico (altri soggetti pubbl. della Regione)</v>
          </cell>
        </row>
        <row r="177">
          <cell r="A177" t="str">
            <v>BA0560</v>
          </cell>
          <cell r="B177" t="str">
            <v>B.2.A.3.3) - da pubblico (Extraregione)</v>
          </cell>
        </row>
        <row r="178">
          <cell r="A178" t="str">
            <v>BA0570</v>
          </cell>
          <cell r="B178" t="str">
            <v>B.2.A.3.4) - da privato - Medici SUMAI</v>
          </cell>
        </row>
        <row r="179">
          <cell r="A179" t="str">
            <v>BA0580</v>
          </cell>
          <cell r="B179" t="str">
            <v>B.2.A.3.5) - da privato</v>
          </cell>
        </row>
        <row r="180">
          <cell r="A180" t="str">
            <v>BA0590</v>
          </cell>
          <cell r="B180" t="str">
            <v>B.2.A.3.5.A) Servizi sanitari per assistenza specialistica da IRCCS privati e Policlinici privati</v>
          </cell>
        </row>
        <row r="181">
          <cell r="A181" t="str">
            <v>BA0600</v>
          </cell>
          <cell r="B181" t="str">
            <v>B.2.A.3.5.B) Servizi sanitari per assistenza specialistica da Ospedali Classificati privati</v>
          </cell>
        </row>
        <row r="182">
          <cell r="A182" t="str">
            <v>BA0610</v>
          </cell>
          <cell r="B182" t="str">
            <v>B.2.A.3.5.C) Servizi sanitari per assistenza specialistica da Case di Cura private</v>
          </cell>
        </row>
        <row r="183">
          <cell r="A183" t="str">
            <v>BA0620</v>
          </cell>
          <cell r="B183" t="str">
            <v>B.2.A.3.5.D) Servizi sanitari per assistenza specialistica da altri privati</v>
          </cell>
        </row>
        <row r="184">
          <cell r="A184" t="str">
            <v>BA0630</v>
          </cell>
          <cell r="B184" t="str">
            <v>B.2.A.3.6) - da privato per cittadini non residenti - Extraregione (mobilità attiva in compensazione)</v>
          </cell>
        </row>
        <row r="185">
          <cell r="A185" t="str">
            <v>BA0640</v>
          </cell>
          <cell r="B185" t="str">
            <v>B.2.A.4)   Acquisti servizi sanitari per assistenza riabilitativa</v>
          </cell>
        </row>
        <row r="186">
          <cell r="A186" t="str">
            <v>BA0650</v>
          </cell>
          <cell r="B186" t="str">
            <v>B.2.A.4.1) - da pubblico (Aziende sanitarie pubbliche della Regione)</v>
          </cell>
        </row>
        <row r="187">
          <cell r="A187" t="str">
            <v>BA0660</v>
          </cell>
          <cell r="B187" t="str">
            <v>B.2.A.4.2) - da pubblico (altri soggetti pubbl. della Regione)</v>
          </cell>
        </row>
        <row r="188">
          <cell r="A188" t="str">
            <v>BA0670</v>
          </cell>
          <cell r="B188" t="str">
            <v>B.2.A.4.3) - da pubblico (Extraregione) non soggetti a compensazione</v>
          </cell>
        </row>
        <row r="189">
          <cell r="A189" t="str">
            <v>BA0680</v>
          </cell>
          <cell r="B189" t="str">
            <v>B.2.A.4.4) - da privato (intraregionale)</v>
          </cell>
        </row>
        <row r="190">
          <cell r="A190" t="str">
            <v>BA0690</v>
          </cell>
          <cell r="B190" t="str">
            <v>B.2.A.4.5) - da privato (extraregionale)</v>
          </cell>
        </row>
        <row r="191">
          <cell r="A191" t="str">
            <v>BA0700</v>
          </cell>
          <cell r="B191" t="str">
            <v>B.2.A.5)   Acquisti servizi sanitari per assistenza integrativa</v>
          </cell>
        </row>
        <row r="192">
          <cell r="A192" t="str">
            <v>BA0710</v>
          </cell>
          <cell r="B192" t="str">
            <v>B.2.A.5.1) - da pubblico (Aziende sanitarie pubbliche della Regione)</v>
          </cell>
        </row>
        <row r="193">
          <cell r="A193" t="str">
            <v>BA0720</v>
          </cell>
          <cell r="B193" t="str">
            <v>B.2.A.5.2) - da pubblico (altri soggetti pubbl. della Regione)</v>
          </cell>
        </row>
        <row r="194">
          <cell r="A194" t="str">
            <v>BA0730</v>
          </cell>
          <cell r="B194" t="str">
            <v>B.2.A.5.3) - da pubblico (Extraregione)</v>
          </cell>
        </row>
        <row r="195">
          <cell r="A195" t="str">
            <v>BA0740</v>
          </cell>
          <cell r="B195" t="str">
            <v>B.2.A.5.4) - da privato</v>
          </cell>
        </row>
        <row r="196">
          <cell r="A196" t="str">
            <v>BA0750</v>
          </cell>
          <cell r="B196" t="str">
            <v>B.2.A.6)   Acquisti servizi sanitari per assistenza protesica</v>
          </cell>
        </row>
        <row r="197">
          <cell r="A197" t="str">
            <v>BA0760</v>
          </cell>
          <cell r="B197" t="str">
            <v>B.2.A.6.1) - da pubblico (Aziende sanitarie pubbliche della Regione)</v>
          </cell>
        </row>
        <row r="198">
          <cell r="A198" t="str">
            <v>BA0770</v>
          </cell>
          <cell r="B198" t="str">
            <v>B.2.A.6.2) - da pubblico (altri soggetti pubbl. della Regione)</v>
          </cell>
        </row>
        <row r="199">
          <cell r="A199" t="str">
            <v>BA0780</v>
          </cell>
          <cell r="B199" t="str">
            <v>B.2.A.6.3) - da pubblico (Extraregione)</v>
          </cell>
        </row>
        <row r="200">
          <cell r="A200" t="str">
            <v>BA0790</v>
          </cell>
          <cell r="B200" t="str">
            <v>B.2.A.6.4) - da privato</v>
          </cell>
        </row>
        <row r="201">
          <cell r="A201" t="str">
            <v>BA0800</v>
          </cell>
          <cell r="B201" t="str">
            <v>B.2.A.7)   Acquisti servizi sanitari per assistenza ospedaliera</v>
          </cell>
        </row>
        <row r="202">
          <cell r="A202" t="str">
            <v>BA0810</v>
          </cell>
          <cell r="B202" t="str">
            <v>B.2.A.7.1) - da pubblico (Aziende sanitarie pubbliche della Regione)</v>
          </cell>
        </row>
        <row r="203">
          <cell r="A203" t="str">
            <v>BA0820</v>
          </cell>
          <cell r="B203" t="str">
            <v>B.2.A.7.2) - da pubblico (altri soggetti pubbl. della Regione)</v>
          </cell>
        </row>
        <row r="204">
          <cell r="A204" t="str">
            <v>BA0830</v>
          </cell>
          <cell r="B204" t="str">
            <v>B.2.A.7.3) - da pubblico (Extraregione)</v>
          </cell>
        </row>
        <row r="205">
          <cell r="A205" t="str">
            <v>BA0840</v>
          </cell>
          <cell r="B205" t="str">
            <v>B.2.A.7.4) - da privato</v>
          </cell>
        </row>
        <row r="206">
          <cell r="A206" t="str">
            <v>BA0850</v>
          </cell>
          <cell r="B206" t="str">
            <v>B.2.A.7.4.A) Servizi sanitari per assistenza ospedaliera da IRCCS privati e Policlinici privati</v>
          </cell>
        </row>
        <row r="207">
          <cell r="A207" t="str">
            <v>BA0860</v>
          </cell>
          <cell r="B207" t="str">
            <v>B.2.A.7.4.B) Servizi sanitari per assistenza ospedaliera da Ospedali Classificati privati</v>
          </cell>
        </row>
        <row r="208">
          <cell r="A208" t="str">
            <v>BA0870</v>
          </cell>
          <cell r="B208" t="str">
            <v>B.2.A.7.4.C) Servizi sanitari per assistenza ospedaliera da Case di Cura private</v>
          </cell>
        </row>
        <row r="209">
          <cell r="A209" t="str">
            <v>BA0880</v>
          </cell>
          <cell r="B209" t="str">
            <v>B.2.A.7.4.D) Servizi sanitari per assistenza ospedaliera da altri privati</v>
          </cell>
        </row>
        <row r="210">
          <cell r="A210" t="str">
            <v>BA0890</v>
          </cell>
          <cell r="B210" t="str">
            <v>B.2.A.7.5) - da privato per cittadini non residenti - Extraregione (mobilità attiva in compensazione)</v>
          </cell>
        </row>
        <row r="211">
          <cell r="A211" t="str">
            <v>BA0900</v>
          </cell>
          <cell r="B211" t="str">
            <v>B.2.A.8)   Acquisto prestazioni di psichiatria residenziale e semiresidenziale</v>
          </cell>
        </row>
        <row r="212">
          <cell r="A212" t="str">
            <v>BA0910</v>
          </cell>
          <cell r="B212" t="str">
            <v>B.2.A.8.1) - da pubblico (Aziende sanitarie pubbliche della Regione)</v>
          </cell>
        </row>
        <row r="213">
          <cell r="A213" t="str">
            <v>BA0920</v>
          </cell>
          <cell r="B213" t="str">
            <v>B.2.A.8.2) - da pubblico (altri soggetti pubbl. della Regione)</v>
          </cell>
        </row>
        <row r="214">
          <cell r="A214" t="str">
            <v>BA0930</v>
          </cell>
          <cell r="B214" t="str">
            <v>B.2.A.8.3) - da pubblico (Extraregione) - non soggette a compensazione</v>
          </cell>
        </row>
        <row r="215">
          <cell r="A215" t="str">
            <v>BA0940</v>
          </cell>
          <cell r="B215" t="str">
            <v>B.2.A.8.4) - da privato (intraregionale)</v>
          </cell>
        </row>
        <row r="216">
          <cell r="A216" t="str">
            <v>BA0950</v>
          </cell>
          <cell r="B216" t="str">
            <v>B.2.A.8.5) - da privato (extraregionale)</v>
          </cell>
        </row>
        <row r="217">
          <cell r="A217" t="str">
            <v>BA0960</v>
          </cell>
          <cell r="B217" t="str">
            <v>B.2.A.9)   Acquisto prestazioni di distribuzione farmaci File F</v>
          </cell>
        </row>
        <row r="218">
          <cell r="A218" t="str">
            <v>BA0970</v>
          </cell>
          <cell r="B218" t="str">
            <v>B.2.A.9.1) - da pubblico (Aziende sanitarie pubbliche della Regione) - Mobilità intraregionale</v>
          </cell>
        </row>
        <row r="219">
          <cell r="A219" t="str">
            <v>BA0980</v>
          </cell>
          <cell r="B219" t="str">
            <v>B.2.A.9.2) - da pubblico (altri soggetti pubbl. della Regione)</v>
          </cell>
        </row>
        <row r="220">
          <cell r="A220" t="str">
            <v>BA0990</v>
          </cell>
          <cell r="B220" t="str">
            <v>B.2.A.9.3) - da pubblico (Extraregione)</v>
          </cell>
        </row>
        <row r="221">
          <cell r="A221" t="str">
            <v>BA1000</v>
          </cell>
          <cell r="B221" t="str">
            <v>B.2.A.9.4) - da privato (intraregionale)</v>
          </cell>
        </row>
        <row r="222">
          <cell r="A222" t="str">
            <v>BA1010</v>
          </cell>
          <cell r="B222" t="str">
            <v>B.2.A.9.5) - da privato (extraregionale)</v>
          </cell>
        </row>
        <row r="223">
          <cell r="A223" t="str">
            <v>BA1020</v>
          </cell>
          <cell r="B223" t="str">
            <v>B.2.A.9.6) - da privato per cittadini non residenti - Extraregione (mobilità attiva in compensazione)</v>
          </cell>
        </row>
        <row r="224">
          <cell r="A224" t="str">
            <v>BA1030</v>
          </cell>
          <cell r="B224" t="str">
            <v>B.2.A.10)   Acquisto prestazioni termali in convenzione</v>
          </cell>
        </row>
        <row r="225">
          <cell r="A225" t="str">
            <v>BA1040</v>
          </cell>
          <cell r="B225" t="str">
            <v>B.2.A.10.1) - da pubblico (Aziende sanitarie pubbliche della Regione) - Mobilità intraregionale</v>
          </cell>
        </row>
        <row r="226">
          <cell r="A226" t="str">
            <v>BA1050</v>
          </cell>
          <cell r="B226" t="str">
            <v>B.2.A.10.2) - da pubblico (altri soggetti pubbl. della Regione)</v>
          </cell>
        </row>
        <row r="227">
          <cell r="A227" t="str">
            <v>BA1060</v>
          </cell>
          <cell r="B227" t="str">
            <v>B.2.A.10.3) - da pubblico (Extraregione)</v>
          </cell>
        </row>
        <row r="228">
          <cell r="A228" t="str">
            <v>BA1070</v>
          </cell>
          <cell r="B228" t="str">
            <v>B.2.A.10.4) - da privato</v>
          </cell>
        </row>
        <row r="229">
          <cell r="A229" t="str">
            <v>BA1080</v>
          </cell>
          <cell r="B229" t="str">
            <v>B.2.A.10.5) - da privato per cittadini non residenti - Extraregione (mobilità attiva in compensazione)</v>
          </cell>
        </row>
        <row r="230">
          <cell r="A230" t="str">
            <v>BA1090</v>
          </cell>
          <cell r="B230" t="str">
            <v>B.2.A.11)   Acquisto prestazioni di trasporto sanitario</v>
          </cell>
        </row>
        <row r="231">
          <cell r="A231" t="str">
            <v>BA1100</v>
          </cell>
          <cell r="B231" t="str">
            <v>B.2.A.11.1) - da pubblico (Aziende sanitarie pubbliche della Regione) - Mobilità intraregionale</v>
          </cell>
        </row>
        <row r="232">
          <cell r="A232" t="str">
            <v>BA1110</v>
          </cell>
          <cell r="B232" t="str">
            <v>B.2.A.11.2) - da pubblico (altri soggetti pubbl. della Regione)</v>
          </cell>
        </row>
        <row r="233">
          <cell r="A233" t="str">
            <v>BA1120</v>
          </cell>
          <cell r="B233" t="str">
            <v>B.2.A.11.3) - da pubblico (Extraregione)</v>
          </cell>
        </row>
        <row r="234">
          <cell r="A234" t="str">
            <v>BA1130</v>
          </cell>
          <cell r="B234" t="str">
            <v>B.2.A.11.4) - da privato</v>
          </cell>
        </row>
        <row r="235">
          <cell r="A235" t="str">
            <v>BA1140</v>
          </cell>
          <cell r="B235" t="str">
            <v>B.2.A.12)   Acquisto prestazioni Socio-Sanitarie a rilevanza sanitaria</v>
          </cell>
        </row>
        <row r="236">
          <cell r="A236" t="str">
            <v>BA1150</v>
          </cell>
          <cell r="B236" t="str">
            <v>B.2.A.12.1) - da pubblico (Aziende sanitarie pubbliche della Regione) - Mobilità intraregionale</v>
          </cell>
        </row>
        <row r="237">
          <cell r="A237" t="str">
            <v>BA1160</v>
          </cell>
          <cell r="B237" t="str">
            <v>B.2.A.12.2) - da pubblico (altri soggetti pubblici della Regione)</v>
          </cell>
        </row>
        <row r="238">
          <cell r="A238" t="str">
            <v>BA1161</v>
          </cell>
          <cell r="B238" t="str">
            <v>B.2.A.12.2.A) Residenzialità anziani</v>
          </cell>
        </row>
        <row r="239">
          <cell r="A239" t="str">
            <v>BA1162</v>
          </cell>
          <cell r="B239" t="str">
            <v>B.2.A.12.2.B) Residenzialità disabili</v>
          </cell>
        </row>
        <row r="240">
          <cell r="A240" t="str">
            <v>BA1163</v>
          </cell>
          <cell r="B240" t="str">
            <v>B.2.A.12.2.C) Centri diurni per disabili</v>
          </cell>
        </row>
        <row r="241">
          <cell r="A241" t="str">
            <v>BA1164</v>
          </cell>
          <cell r="B241" t="str">
            <v>B.2.A.12.2.D) Hospice</v>
          </cell>
        </row>
        <row r="242">
          <cell r="A242" t="str">
            <v>BA1165</v>
          </cell>
          <cell r="B242" t="str">
            <v>B.2.A.12.2.E) Altro</v>
          </cell>
        </row>
        <row r="243">
          <cell r="A243" t="str">
            <v>BA1170</v>
          </cell>
          <cell r="B243" t="str">
            <v>B.2.A.12.3) - da pubblico (Extraregione) non soggette a compensazione</v>
          </cell>
        </row>
        <row r="244">
          <cell r="A244" t="str">
            <v>BA1180</v>
          </cell>
          <cell r="B244" t="str">
            <v>B.2.A.12.4) - da privato (intraregionale)</v>
          </cell>
        </row>
        <row r="245">
          <cell r="A245" t="str">
            <v>BA1181</v>
          </cell>
          <cell r="B245" t="str">
            <v>B.2.A.12.4.A) Residenzialità anziani</v>
          </cell>
        </row>
        <row r="246">
          <cell r="A246" t="str">
            <v>BA1182</v>
          </cell>
          <cell r="B246" t="str">
            <v>B.2.A.12.4.B) Residenzialità disabili</v>
          </cell>
        </row>
        <row r="247">
          <cell r="A247" t="str">
            <v>BA1183</v>
          </cell>
          <cell r="B247" t="str">
            <v>B.2.A.12.4.C) Centri diurni per disabili</v>
          </cell>
        </row>
        <row r="248">
          <cell r="A248" t="str">
            <v>BA1184</v>
          </cell>
          <cell r="B248" t="str">
            <v>B.2.A.12.4.D) Hospice</v>
          </cell>
        </row>
        <row r="249">
          <cell r="A249" t="str">
            <v>BA1185</v>
          </cell>
          <cell r="B249" t="str">
            <v>B.2.A.12.4.E) Altro</v>
          </cell>
        </row>
        <row r="250">
          <cell r="A250" t="str">
            <v>BA1190</v>
          </cell>
          <cell r="B250" t="str">
            <v>B.2.A.12.5) - da privato (extraregionale)</v>
          </cell>
        </row>
        <row r="251">
          <cell r="A251" t="str">
            <v>BA1200</v>
          </cell>
          <cell r="B251" t="str">
            <v>B.2.A.13)  Compartecipazione al personale per att. libero-prof. (intramoenia)</v>
          </cell>
        </row>
        <row r="252">
          <cell r="A252" t="str">
            <v>BA1210</v>
          </cell>
          <cell r="B252" t="str">
            <v>B.2.A.13.1)  Compartecipazione al personale per att. libero professionale intramoenia - Area ospedaliera</v>
          </cell>
        </row>
        <row r="253">
          <cell r="A253" t="str">
            <v>BA1220</v>
          </cell>
          <cell r="B253" t="str">
            <v>B.2.A.13.2)  Compartecipazione al personale per att. libero professionale intramoenia- Area specialistica</v>
          </cell>
        </row>
        <row r="254">
          <cell r="A254" t="str">
            <v>BA1230</v>
          </cell>
          <cell r="B254" t="str">
            <v>B.2.A.13.3)  Compartecipazione al personale per att. libero professionale intramoenia - Area sanità pubblica</v>
          </cell>
        </row>
        <row r="255">
          <cell r="A255" t="str">
            <v>BA1240</v>
          </cell>
          <cell r="B255" t="str">
            <v>B.2.A.13.4)  Compartecipazione al personale per att. libero professionale intramoenia - Consulenze (ex art. 55 c.1 lett. c), d) ed ex Art. 57-58)</v>
          </cell>
        </row>
        <row r="256">
          <cell r="A256" t="str">
            <v>BA1250</v>
          </cell>
          <cell r="B256" t="str">
            <v>B.2.A.13.5)  Compartecipazione al personale per att. libero professionale intramoenia - Consulenze (ex art. 55 c.1 lett. c), d) ed ex Art. 57-58) (Aziende sanitarie pubbliche della Regione)</v>
          </cell>
        </row>
        <row r="257">
          <cell r="A257" t="str">
            <v>BA1260</v>
          </cell>
          <cell r="B257" t="str">
            <v>B.2.A.13.6)  Compartecipazione al personale per att. libero professionale intramoenia - Altro</v>
          </cell>
        </row>
        <row r="258">
          <cell r="A258" t="str">
            <v>BA1270</v>
          </cell>
          <cell r="B258" t="str">
            <v>B.2.A.13.7)  Compartecipazione al personale per att. libero  professionale intramoenia - Altro (Aziende sanitarie pubbliche della Regione)</v>
          </cell>
        </row>
        <row r="259">
          <cell r="A259" t="str">
            <v>BA1280</v>
          </cell>
          <cell r="B259" t="str">
            <v>B.2.A.14)  Rimborsi, assegni e contributi sanitari</v>
          </cell>
        </row>
        <row r="260">
          <cell r="A260" t="str">
            <v>BA1290</v>
          </cell>
          <cell r="B260" t="str">
            <v>B.2.A.14.1)  Contributi ad associazioni di volontariato</v>
          </cell>
        </row>
        <row r="261">
          <cell r="A261" t="str">
            <v>BA1300</v>
          </cell>
          <cell r="B261" t="str">
            <v>B.2.A.14.2)  Rimborsi per cure all'estero</v>
          </cell>
        </row>
        <row r="262">
          <cell r="A262" t="str">
            <v>BA1310</v>
          </cell>
          <cell r="B262" t="str">
            <v>B.2.A.14.3)  Contributi a società partecipate e/o enti dipendenti della Regione</v>
          </cell>
          <cell r="C262">
            <v>46000000</v>
          </cell>
        </row>
        <row r="263">
          <cell r="A263" t="str">
            <v>BA1320</v>
          </cell>
          <cell r="B263" t="str">
            <v>B.2.A.14.4)  Contributo Legge 210/92</v>
          </cell>
          <cell r="C263">
            <v>12327612.060000001</v>
          </cell>
        </row>
        <row r="264">
          <cell r="A264" t="str">
            <v>BA1330</v>
          </cell>
          <cell r="B264" t="str">
            <v>B.2.A.14.5)  Altri rimborsi, assegni e contributi</v>
          </cell>
        </row>
        <row r="265">
          <cell r="A265" t="str">
            <v>BA1340</v>
          </cell>
          <cell r="B265" t="str">
            <v>B.2.A.14.6)  Rimborsi, assegni e contributi v/Aziende sanitarie pubbliche della Regione</v>
          </cell>
          <cell r="C265">
            <v>259944746.59999999</v>
          </cell>
        </row>
        <row r="266">
          <cell r="A266" t="str">
            <v>BA1350</v>
          </cell>
          <cell r="B266" t="str">
            <v>B.2.A.15)  Consulenze, Collaborazioni,  Interinale e altre prestazioni di lavoro sanitarie e sociosanitarie</v>
          </cell>
        </row>
        <row r="267">
          <cell r="A267" t="str">
            <v>BA1360</v>
          </cell>
          <cell r="B267" t="str">
            <v>B.2.A.15.1) Consulenze sanitarie e sociosan. da Aziende sanitarie pubbliche della Regione</v>
          </cell>
        </row>
        <row r="268">
          <cell r="A268" t="str">
            <v>BA1370</v>
          </cell>
          <cell r="B268" t="str">
            <v>B.2.A.15.2) Consulenze sanitarie e sociosanit. da terzi - Altri soggetti pubblici</v>
          </cell>
        </row>
        <row r="269">
          <cell r="A269" t="str">
            <v>BA1380</v>
          </cell>
          <cell r="B269" t="str">
            <v>B.2.A.15.3) Consulenze, Collaborazioni,  Interinale e altre prestazioni di lavoro sanitarie e socios. da privato</v>
          </cell>
        </row>
        <row r="270">
          <cell r="A270" t="str">
            <v>BA1390</v>
          </cell>
          <cell r="B270" t="str">
            <v>B.2.A.15.3.A) Consulenze sanitarie da privato - articolo 55, comma 2, CCNL 8 giugno 2000</v>
          </cell>
        </row>
        <row r="271">
          <cell r="A271" t="str">
            <v>BA1400</v>
          </cell>
          <cell r="B271" t="str">
            <v>B.2.A.15.3.B) Altre consulenze sanitarie e sociosanitarie da privato</v>
          </cell>
        </row>
        <row r="272">
          <cell r="A272" t="str">
            <v>BA1410</v>
          </cell>
          <cell r="B272" t="str">
            <v>B.2.A.15.3.C) Collaborazioni coordinate e continuative sanitarie e socios. da privato</v>
          </cell>
        </row>
        <row r="273">
          <cell r="A273" t="str">
            <v>BA1420</v>
          </cell>
          <cell r="B273" t="str">
            <v>B.2.A.15.3.D) Indennità a personale universitario - area sanitaria</v>
          </cell>
        </row>
        <row r="274">
          <cell r="A274" t="str">
            <v>BA1430</v>
          </cell>
          <cell r="B274" t="str">
            <v>B.2.A.15.3.E) Lavoro interinale - area sanitaria</v>
          </cell>
        </row>
        <row r="275">
          <cell r="A275" t="str">
            <v>BA1440</v>
          </cell>
          <cell r="B275" t="str">
            <v>B.2.A.15.3.F) Altre collaborazioni e prestazioni di lavoro - area sanitaria</v>
          </cell>
        </row>
        <row r="276">
          <cell r="A276" t="str">
            <v>BA1450</v>
          </cell>
          <cell r="B276" t="str">
            <v>B.2.A.15.4) Rimborso oneri stipendiali del personale sanitario in comando</v>
          </cell>
        </row>
        <row r="277">
          <cell r="A277" t="str">
            <v>BA1460</v>
          </cell>
          <cell r="B277" t="str">
            <v>B.2.A.15.4.A) Rimborso oneri stipendiali personale sanitario in comando da Aziende sanitarie pubbliche della Regione</v>
          </cell>
        </row>
        <row r="278">
          <cell r="A278" t="str">
            <v>BA1470</v>
          </cell>
          <cell r="B278" t="str">
            <v>B.2.A.15.4.B) Rimborso oneri stipendiali personale sanitario in comando da Regioni, soggetti pubblici e da Università</v>
          </cell>
        </row>
        <row r="279">
          <cell r="A279" t="str">
            <v>BA1480</v>
          </cell>
          <cell r="B279" t="str">
            <v>B.2.A.15.4.C) Rimborso oneri stipendiali personale sanitario in comando da aziende di altre Regioni (Extraregione)</v>
          </cell>
        </row>
        <row r="280">
          <cell r="A280" t="str">
            <v>BA1490</v>
          </cell>
          <cell r="B280" t="str">
            <v>B.2.A.16) Altri servizi sanitari e sociosanitari a rilevanza sanitaria</v>
          </cell>
        </row>
        <row r="281">
          <cell r="A281" t="str">
            <v>BA1500</v>
          </cell>
          <cell r="B281" t="str">
            <v>B.2.A.16.1)  Altri servizi sanitari e sociosanitari a rilevanza sanitaria da pubblico - Aziende sanitarie pubbliche della Regione</v>
          </cell>
        </row>
        <row r="282">
          <cell r="A282" t="str">
            <v>BA1510</v>
          </cell>
          <cell r="B282" t="str">
            <v>B.2.A.16.2)  Altri servizi sanitari e sociosanitari  a rilevanza sanitaria da pubblico - Altri soggetti pubblici della Regione</v>
          </cell>
          <cell r="C282">
            <v>15880500</v>
          </cell>
        </row>
        <row r="283">
          <cell r="A283" t="str">
            <v>BA1520</v>
          </cell>
          <cell r="B283" t="str">
            <v>B.2.A.16.3) Altri servizi sanitari e sociosanitari a rilevanza sanitaria da pubblico (Extraregione)</v>
          </cell>
        </row>
        <row r="284">
          <cell r="A284" t="str">
            <v>BA1530</v>
          </cell>
          <cell r="B284" t="str">
            <v>B.2.A.16.4)  Altri servizi sanitari da privato</v>
          </cell>
        </row>
        <row r="285">
          <cell r="A285" t="str">
            <v>BA1531</v>
          </cell>
          <cell r="B285" t="str">
            <v>B.2.A.16.4.1)  Altri servizi sanitari da privato - SPERIMENTAZIONI</v>
          </cell>
        </row>
        <row r="286">
          <cell r="A286" t="str">
            <v>BA1532</v>
          </cell>
          <cell r="B286" t="str">
            <v>B.2.A.16.4.2)  Altri servizi sanitari da privato - SERVICE</v>
          </cell>
        </row>
        <row r="287">
          <cell r="A287" t="str">
            <v>BA1533</v>
          </cell>
          <cell r="B287" t="str">
            <v>B.2.A.16.4.2.A)  Altri servizi sanitari da privato - SERVIZIO OSSIGENO</v>
          </cell>
        </row>
        <row r="288">
          <cell r="A288" t="str">
            <v>BA1534</v>
          </cell>
          <cell r="B288" t="str">
            <v>B.2.A.16.4.2.B)  Altri servizi sanitari da privato - SERVICE - ALTRO</v>
          </cell>
        </row>
        <row r="289">
          <cell r="A289" t="str">
            <v>BA1535</v>
          </cell>
          <cell r="B289" t="str">
            <v>B.2.A.16.4.3)  Altri servizi sanitari da privato - DPC</v>
          </cell>
        </row>
        <row r="290">
          <cell r="A290" t="str">
            <v>BA1536</v>
          </cell>
          <cell r="B290" t="str">
            <v>B.2.A.16.4.4)  Altri servizi sanitari da privato - ALTRO</v>
          </cell>
          <cell r="C290">
            <v>13500000</v>
          </cell>
        </row>
        <row r="291">
          <cell r="A291" t="str">
            <v>BA1540</v>
          </cell>
          <cell r="B291" t="str">
            <v>B.2.A.16.5)  Costi per servizi sanitari - Mobilità internazionale passiva</v>
          </cell>
        </row>
        <row r="292">
          <cell r="A292" t="str">
            <v>BA1550</v>
          </cell>
          <cell r="B292" t="str">
            <v>B.2.A.17) Costi per differenziale tariffe TUC</v>
          </cell>
        </row>
        <row r="293">
          <cell r="A293" t="str">
            <v>BA1560</v>
          </cell>
          <cell r="B293" t="str">
            <v>B.2.B) Acquisti di servizi non sanitari</v>
          </cell>
        </row>
        <row r="294">
          <cell r="A294" t="str">
            <v>BA1570</v>
          </cell>
          <cell r="B294" t="str">
            <v>B.2.B.1) Servizi non sanitari</v>
          </cell>
        </row>
        <row r="295">
          <cell r="A295" t="str">
            <v>BA1580</v>
          </cell>
          <cell r="B295" t="str">
            <v>B.2.B.1.1)   Lavanderia</v>
          </cell>
        </row>
        <row r="296">
          <cell r="A296" t="str">
            <v>BA1590</v>
          </cell>
          <cell r="B296" t="str">
            <v>B.2.B.1.2)   Pulizia</v>
          </cell>
        </row>
        <row r="297">
          <cell r="A297" t="str">
            <v>BA1600</v>
          </cell>
          <cell r="B297" t="str">
            <v>B.2.B.1.3)   Mensa</v>
          </cell>
        </row>
        <row r="298">
          <cell r="A298" t="str">
            <v>BA1610</v>
          </cell>
          <cell r="B298" t="str">
            <v>B.2.B.1.4)   Riscaldamento</v>
          </cell>
        </row>
        <row r="299">
          <cell r="A299" t="str">
            <v>BA1620</v>
          </cell>
          <cell r="B299" t="str">
            <v>B.2.B.1.5)   Servizi di assistenza informatica</v>
          </cell>
        </row>
        <row r="300">
          <cell r="A300" t="str">
            <v>BA1630</v>
          </cell>
          <cell r="B300" t="str">
            <v>B.2.B.1.6)   Servizi trasporti (non sanitari)</v>
          </cell>
        </row>
        <row r="301">
          <cell r="A301" t="str">
            <v>BA1640</v>
          </cell>
          <cell r="B301" t="str">
            <v>B.2.B.1.7)   Smaltimento rifiuti</v>
          </cell>
        </row>
        <row r="302">
          <cell r="A302" t="str">
            <v>BA1650</v>
          </cell>
          <cell r="B302" t="str">
            <v>B.2.B.1.8)   Utenze telefoniche</v>
          </cell>
        </row>
        <row r="303">
          <cell r="A303" t="str">
            <v>BA1660</v>
          </cell>
          <cell r="B303" t="str">
            <v>B.2.B.1.9)   Utenze elettricità</v>
          </cell>
        </row>
        <row r="304">
          <cell r="A304" t="str">
            <v>BA1670</v>
          </cell>
          <cell r="B304" t="str">
            <v>B.2.B.1.10)   Altre utenze</v>
          </cell>
        </row>
        <row r="305">
          <cell r="A305" t="str">
            <v>BA1680</v>
          </cell>
          <cell r="B305" t="str">
            <v>B.2.B.1.11)  Premi di assicurazione</v>
          </cell>
        </row>
        <row r="306">
          <cell r="A306" t="str">
            <v>BA1690</v>
          </cell>
          <cell r="B306" t="str">
            <v>B.2.B.1.11.A)  Premi di assicurazione - R.C. Professionale</v>
          </cell>
        </row>
        <row r="307">
          <cell r="A307" t="str">
            <v>BA1700</v>
          </cell>
          <cell r="B307" t="str">
            <v>B.2.B.1.11.B)  Premi di assicurazione - Altri premi assicurativi</v>
          </cell>
        </row>
        <row r="308">
          <cell r="A308" t="str">
            <v>BA1710</v>
          </cell>
          <cell r="B308" t="str">
            <v>B.2.B.1.12) Altri servizi non sanitari</v>
          </cell>
        </row>
        <row r="309">
          <cell r="A309" t="str">
            <v>BA1720</v>
          </cell>
          <cell r="B309" t="str">
            <v>B.2.B.1.12.A) Altri servizi non sanitari da pubblico (Aziende sanitarie pubbliche della Regione)</v>
          </cell>
          <cell r="C309">
            <v>2000000</v>
          </cell>
        </row>
        <row r="310">
          <cell r="A310" t="str">
            <v>BA1730</v>
          </cell>
          <cell r="B310" t="str">
            <v>B.2.B.1.12.B) Altri servizi non sanitari da altri soggetti pubblici</v>
          </cell>
          <cell r="C310">
            <v>13332027.449999999</v>
          </cell>
        </row>
        <row r="311">
          <cell r="A311" t="str">
            <v>BA1740</v>
          </cell>
          <cell r="B311" t="str">
            <v>B.2.B.1.12.C) Altri servizi non sanitari da privato</v>
          </cell>
        </row>
        <row r="312">
          <cell r="A312" t="str">
            <v>BA1741</v>
          </cell>
          <cell r="B312" t="str">
            <v>B.2.B.1.12.C.1) Altri servizi non sanitari esternalizzati (1)</v>
          </cell>
        </row>
        <row r="313">
          <cell r="A313" t="str">
            <v>BA1742</v>
          </cell>
          <cell r="B313" t="str">
            <v>B.2.B.1.12.C.2) Altri servizi non sanitari da privato: altro (2)</v>
          </cell>
          <cell r="C313">
            <v>16250000</v>
          </cell>
        </row>
        <row r="314">
          <cell r="A314" t="str">
            <v>BA1750</v>
          </cell>
          <cell r="B314" t="str">
            <v>B.2.B.2)  Consulenze, Collaborazioni, Interinale e altre prestazioni di lavoro non sanitarie</v>
          </cell>
        </row>
        <row r="315">
          <cell r="A315" t="str">
            <v>BA1760</v>
          </cell>
          <cell r="B315" t="str">
            <v>B.2.B.2.1) Consulenze non sanitarie da Aziende sanitarie pubbliche della Regione</v>
          </cell>
        </row>
        <row r="316">
          <cell r="A316" t="str">
            <v>BA1770</v>
          </cell>
          <cell r="B316" t="str">
            <v>B.2.B.2.2) Consulenze non sanitarie da Terzi - Altri soggetti pubblici</v>
          </cell>
        </row>
        <row r="317">
          <cell r="A317" t="str">
            <v>BA1780</v>
          </cell>
          <cell r="B317" t="str">
            <v>B.2.B.2.3) Consulenze, Collaborazioni, Interinale e altre prestazioni di lavoro non sanitarie da privato</v>
          </cell>
        </row>
        <row r="318">
          <cell r="A318" t="str">
            <v>BA1790</v>
          </cell>
          <cell r="B318" t="str">
            <v>B.2.B.2.3.A) Consulenze non sanitarie da privato</v>
          </cell>
          <cell r="C318">
            <v>200000</v>
          </cell>
        </row>
        <row r="319">
          <cell r="A319" t="str">
            <v>BA1800</v>
          </cell>
          <cell r="B319" t="str">
            <v>B.2.B.2.3.B) Collaborazioni coordinate e continuative non sanitarie da privato</v>
          </cell>
        </row>
        <row r="320">
          <cell r="A320" t="str">
            <v>BA1810</v>
          </cell>
          <cell r="B320" t="str">
            <v>B.2.B.2.3.C) Indennità a personale universitario - area non sanitaria</v>
          </cell>
        </row>
        <row r="321">
          <cell r="A321" t="str">
            <v>BA1820</v>
          </cell>
          <cell r="B321" t="str">
            <v>B.2.B.2.3.D) Lavoro interinale - area non sanitaria</v>
          </cell>
        </row>
        <row r="322">
          <cell r="A322" t="str">
            <v>BA1830</v>
          </cell>
          <cell r="B322" t="str">
            <v>B.2.B.2.3.E) Altre collaborazioni e prestazioni di lavoro - area non sanitaria</v>
          </cell>
          <cell r="C322">
            <v>382000</v>
          </cell>
        </row>
        <row r="323">
          <cell r="A323" t="str">
            <v>BA1840</v>
          </cell>
          <cell r="B323" t="str">
            <v>B.2.B.2.4) Rimborso oneri stipendiali del personale non sanitario in comando</v>
          </cell>
        </row>
        <row r="324">
          <cell r="A324" t="str">
            <v>BA1850</v>
          </cell>
          <cell r="B324" t="str">
            <v>B.2.B.2.4.A) Rimborso oneri stipendiali personale non sanitario in comando da Aziende sanitarie pubbliche della Regione</v>
          </cell>
          <cell r="C324">
            <v>1665000</v>
          </cell>
        </row>
        <row r="325">
          <cell r="A325" t="str">
            <v>BA1860</v>
          </cell>
          <cell r="B325" t="str">
            <v>B.2.B.2.4.B) Rimborso oneri stipendiali personale non sanitario in comando da Regione, soggetti pubblici e da Università</v>
          </cell>
          <cell r="C325">
            <v>135000</v>
          </cell>
        </row>
        <row r="326">
          <cell r="A326" t="str">
            <v>BA1870</v>
          </cell>
          <cell r="B326" t="str">
            <v>B.2.B.2.4.C) Rimborso oneri stipendiali personale non sanitario in comando da aziende di altre Regioni (Extraregione)</v>
          </cell>
        </row>
        <row r="327">
          <cell r="A327" t="str">
            <v>BA1880</v>
          </cell>
          <cell r="B327" t="str">
            <v>B.2.B.3) Formazione (esternalizzata e non)</v>
          </cell>
        </row>
        <row r="328">
          <cell r="A328" t="str">
            <v>BA1890</v>
          </cell>
          <cell r="B328" t="str">
            <v>B.2.B.3.1) Formazione (esternalizzata e non) da pubblico</v>
          </cell>
        </row>
        <row r="329">
          <cell r="A329" t="str">
            <v>BA1900</v>
          </cell>
          <cell r="B329" t="str">
            <v>B.2.B.3.2) Formazione (esternalizzata e non) da privato</v>
          </cell>
        </row>
        <row r="330">
          <cell r="A330" t="str">
            <v>BA1910</v>
          </cell>
          <cell r="B330" t="str">
            <v>B.3)  Manutenzione e riparazione (ordinaria esternalizzata)</v>
          </cell>
        </row>
        <row r="331">
          <cell r="A331" t="str">
            <v>BA1920</v>
          </cell>
          <cell r="B331" t="str">
            <v>B.3.A)  Manutenzione e riparazione ai fabbricati e loro pertinenze</v>
          </cell>
          <cell r="C331">
            <v>500000</v>
          </cell>
        </row>
        <row r="332">
          <cell r="A332" t="str">
            <v>BA1930</v>
          </cell>
          <cell r="B332" t="str">
            <v>B.3.B)  Manutenzione e riparazione agli impianti e macchinari</v>
          </cell>
        </row>
        <row r="333">
          <cell r="A333" t="str">
            <v>BA1940</v>
          </cell>
          <cell r="B333" t="str">
            <v>B.3.C)  Manutenzione e riparazione alle attrezzature sanitarie e scientifiche</v>
          </cell>
        </row>
        <row r="334">
          <cell r="A334" t="str">
            <v>BA1950</v>
          </cell>
          <cell r="B334" t="str">
            <v>B.3.D)  Manutenzione e riparazione ai mobili e arredi</v>
          </cell>
        </row>
        <row r="335">
          <cell r="A335" t="str">
            <v>BA1960</v>
          </cell>
          <cell r="B335" t="str">
            <v>B.3.E)  Manutenzione e riparazione agli automezzi</v>
          </cell>
        </row>
        <row r="336">
          <cell r="A336" t="str">
            <v>BA1970</v>
          </cell>
          <cell r="B336" t="str">
            <v>B.3.F)  Altre manutenzioni e riparazioni</v>
          </cell>
        </row>
        <row r="337">
          <cell r="A337" t="str">
            <v>BA1980</v>
          </cell>
          <cell r="B337" t="str">
            <v>B.3.G)  Manutenzioni e riparazioni da Aziende sanitarie pubbliche della Regione</v>
          </cell>
        </row>
        <row r="338">
          <cell r="A338" t="str">
            <v>BA1990</v>
          </cell>
          <cell r="B338" t="str">
            <v>B.4)   Godimento di beni di terzi</v>
          </cell>
        </row>
        <row r="339">
          <cell r="A339" t="str">
            <v>BA2000</v>
          </cell>
          <cell r="B339" t="str">
            <v>B.4.A)  Fitti passivi</v>
          </cell>
        </row>
        <row r="340">
          <cell r="A340" t="str">
            <v>BA2010</v>
          </cell>
          <cell r="B340" t="str">
            <v>B.4.B)  Canoni di noleggio</v>
          </cell>
        </row>
        <row r="341">
          <cell r="A341" t="str">
            <v>BA2020</v>
          </cell>
          <cell r="B341" t="str">
            <v>B.4.B.1) Canoni di noleggio - area sanitaria</v>
          </cell>
        </row>
        <row r="342">
          <cell r="A342" t="str">
            <v>BA2030</v>
          </cell>
          <cell r="B342" t="str">
            <v>B.4.B.2) Canoni di noleggio - area non sanitaria</v>
          </cell>
        </row>
        <row r="343">
          <cell r="A343" t="str">
            <v>BA2040</v>
          </cell>
          <cell r="B343" t="str">
            <v>B.4.C)  Canoni di leasing</v>
          </cell>
        </row>
        <row r="344">
          <cell r="A344" t="str">
            <v>BA2050</v>
          </cell>
          <cell r="B344" t="str">
            <v>B.4.C.1) Canoni di leasing - area sanitaria</v>
          </cell>
        </row>
        <row r="345">
          <cell r="A345" t="str">
            <v>BA2060</v>
          </cell>
          <cell r="B345" t="str">
            <v>B.4.C.2) Canoni di leasing - area non sanitaria</v>
          </cell>
        </row>
        <row r="346">
          <cell r="A346" t="str">
            <v>BA2070</v>
          </cell>
          <cell r="B346" t="str">
            <v>B.4.D)  Locazioni e noleggi da Aziende sanitarie pubbliche della Regione</v>
          </cell>
        </row>
        <row r="347">
          <cell r="A347" t="str">
            <v>BA2080</v>
          </cell>
          <cell r="B347" t="str">
            <v>Totale Costo del personale</v>
          </cell>
        </row>
        <row r="348">
          <cell r="A348" t="str">
            <v>BA2090</v>
          </cell>
          <cell r="B348" t="str">
            <v>B.5)   Personale del ruolo sanitario</v>
          </cell>
        </row>
        <row r="349">
          <cell r="A349" t="str">
            <v>BA2100</v>
          </cell>
          <cell r="B349" t="str">
            <v>B.5.A) Costo del personale dirigente ruolo sanitario</v>
          </cell>
        </row>
        <row r="350">
          <cell r="A350" t="str">
            <v>BA2110</v>
          </cell>
          <cell r="B350" t="str">
            <v>B.5.A.1) Costo del personale dirigente medico</v>
          </cell>
        </row>
        <row r="351">
          <cell r="A351" t="str">
            <v>BA2120</v>
          </cell>
          <cell r="B351" t="str">
            <v>B.5.A.1.1) Costo del personale dirigente medico - tempo indeterminato</v>
          </cell>
        </row>
        <row r="352">
          <cell r="A352" t="str">
            <v>BA2130</v>
          </cell>
          <cell r="B352" t="str">
            <v>B.5.A.1.2) Costo del personale dirigente medico - tempo determinato</v>
          </cell>
        </row>
        <row r="353">
          <cell r="A353" t="str">
            <v>BA2140</v>
          </cell>
          <cell r="B353" t="str">
            <v>B.5.A.1.3) Costo del personale dirigente medico - altro</v>
          </cell>
        </row>
        <row r="354">
          <cell r="A354" t="str">
            <v>BA2150</v>
          </cell>
          <cell r="B354" t="str">
            <v>B.5.A.2) Costo del personale dirigente non medico</v>
          </cell>
        </row>
        <row r="355">
          <cell r="A355" t="str">
            <v>BA2160</v>
          </cell>
          <cell r="B355" t="str">
            <v>B.5.A.2.1) Costo del personale dirigente non medico - tempo indeterminato</v>
          </cell>
        </row>
        <row r="356">
          <cell r="A356" t="str">
            <v>BA2170</v>
          </cell>
          <cell r="B356" t="str">
            <v>B.5.A.2.2) Costo del personale dirigente non medico - tempo determinato</v>
          </cell>
        </row>
        <row r="357">
          <cell r="A357" t="str">
            <v>BA2180</v>
          </cell>
          <cell r="B357" t="str">
            <v>B.5.A.2.3) Costo del personale dirigente non medico - altro</v>
          </cell>
        </row>
        <row r="358">
          <cell r="A358" t="str">
            <v>BA2190</v>
          </cell>
          <cell r="B358" t="str">
            <v>B.5.B) Costo del personale comparto ruolo sanitario</v>
          </cell>
        </row>
        <row r="359">
          <cell r="A359" t="str">
            <v>BA2200</v>
          </cell>
          <cell r="B359" t="str">
            <v>B.5.B.1) Costo del personale comparto ruolo sanitario - tempo indeterminato</v>
          </cell>
        </row>
        <row r="360">
          <cell r="A360" t="str">
            <v>BA2210</v>
          </cell>
          <cell r="B360" t="str">
            <v>B.5.B.2) Costo del personale comparto ruolo sanitario - tempo determinato</v>
          </cell>
        </row>
        <row r="361">
          <cell r="A361" t="str">
            <v>BA2220</v>
          </cell>
          <cell r="B361" t="str">
            <v>B.5.B.3) Costo del personale comparto ruolo sanitario - altro</v>
          </cell>
        </row>
        <row r="362">
          <cell r="A362" t="str">
            <v>BA2230</v>
          </cell>
          <cell r="B362" t="str">
            <v>B.6)   Personale del ruolo professionale</v>
          </cell>
        </row>
        <row r="363">
          <cell r="A363" t="str">
            <v>BA2240</v>
          </cell>
          <cell r="B363" t="str">
            <v>B.6.A) Costo del personale dirigente ruolo professionale</v>
          </cell>
        </row>
        <row r="364">
          <cell r="A364" t="str">
            <v>BA2250</v>
          </cell>
          <cell r="B364" t="str">
            <v>B.6.A.1) Costo del personale dirigente ruolo professionale - tempo indeterminato</v>
          </cell>
        </row>
        <row r="365">
          <cell r="A365" t="str">
            <v>BA2260</v>
          </cell>
          <cell r="B365" t="str">
            <v>B.6.A.2) Costo del personale dirigente ruolo professionale - tempo determinato</v>
          </cell>
        </row>
        <row r="366">
          <cell r="A366" t="str">
            <v>BA2270</v>
          </cell>
          <cell r="B366" t="str">
            <v>B.6.A.3) Costo del personale dirigente ruolo professionale - altro</v>
          </cell>
        </row>
        <row r="367">
          <cell r="A367" t="str">
            <v>BA2280</v>
          </cell>
          <cell r="B367" t="str">
            <v>B.6.B) Costo del personale comparto ruolo professionale</v>
          </cell>
        </row>
        <row r="368">
          <cell r="A368" t="str">
            <v>BA2290</v>
          </cell>
          <cell r="B368" t="str">
            <v>B.6.B.1) Costo del personale comparto ruolo professionale - tempo indeterminato</v>
          </cell>
        </row>
        <row r="369">
          <cell r="A369" t="str">
            <v>BA2300</v>
          </cell>
          <cell r="B369" t="str">
            <v>B.6.B.2) Costo del personale comparto ruolo professionale - tempo determinato</v>
          </cell>
        </row>
        <row r="370">
          <cell r="A370" t="str">
            <v>BA2310</v>
          </cell>
          <cell r="B370" t="str">
            <v>B.6.B.3) Costo del personale comparto ruolo professionale - altro</v>
          </cell>
        </row>
        <row r="371">
          <cell r="A371" t="str">
            <v>BA2320</v>
          </cell>
          <cell r="B371" t="str">
            <v>B.7)   Personale del ruolo tecnico</v>
          </cell>
        </row>
        <row r="372">
          <cell r="A372" t="str">
            <v>BA2330</v>
          </cell>
          <cell r="B372" t="str">
            <v>B.7.A) Costo del personale dirigente ruolo tecnico</v>
          </cell>
        </row>
        <row r="373">
          <cell r="A373" t="str">
            <v>BA2340</v>
          </cell>
          <cell r="B373" t="str">
            <v>B.7.A.1) Costo del personale dirigente ruolo tecnico - tempo indeterminato</v>
          </cell>
        </row>
        <row r="374">
          <cell r="A374" t="str">
            <v>BA2350</v>
          </cell>
          <cell r="B374" t="str">
            <v>B.7.A.2) Costo del personale dirigente ruolo tecnico - tempo determinato</v>
          </cell>
        </row>
        <row r="375">
          <cell r="A375" t="str">
            <v>BA2360</v>
          </cell>
          <cell r="B375" t="str">
            <v>B.7.A.3) Costo del personale dirigente ruolo tecnico - altro</v>
          </cell>
        </row>
        <row r="376">
          <cell r="A376" t="str">
            <v>BA2370</v>
          </cell>
          <cell r="B376" t="str">
            <v>B.7.B) Costo del personale comparto ruolo tecnico</v>
          </cell>
        </row>
        <row r="377">
          <cell r="A377" t="str">
            <v>BA2380</v>
          </cell>
          <cell r="B377" t="str">
            <v>B.7.B.1) Costo del personale comparto ruolo tecnico - tempo indeterminato</v>
          </cell>
        </row>
        <row r="378">
          <cell r="A378" t="str">
            <v>BA2390</v>
          </cell>
          <cell r="B378" t="str">
            <v>B.7.B.2) Costo del personale comparto ruolo tecnico - tempo determinato</v>
          </cell>
        </row>
        <row r="379">
          <cell r="A379" t="str">
            <v>BA2400</v>
          </cell>
          <cell r="B379" t="str">
            <v>B.7.B.3) Costo del personale comparto ruolo tecnico - altro</v>
          </cell>
        </row>
        <row r="380">
          <cell r="A380" t="str">
            <v>BA2410</v>
          </cell>
          <cell r="B380" t="str">
            <v>B.8)   Personale del ruolo amministrativo</v>
          </cell>
        </row>
        <row r="381">
          <cell r="A381" t="str">
            <v>BA2420</v>
          </cell>
          <cell r="B381" t="str">
            <v>B.8.A) Costo del personale dirigente ruolo amministrativo</v>
          </cell>
        </row>
        <row r="382">
          <cell r="A382" t="str">
            <v>BA2430</v>
          </cell>
          <cell r="B382" t="str">
            <v>B.8.A.1) Costo del personale dirigente ruolo amministrativo - tempo indeterminato</v>
          </cell>
        </row>
        <row r="383">
          <cell r="A383" t="str">
            <v>BA2440</v>
          </cell>
          <cell r="B383" t="str">
            <v>B.8.A.2) Costo del personale dirigente ruolo amministrativo - tempo determinato</v>
          </cell>
        </row>
        <row r="384">
          <cell r="A384" t="str">
            <v>BA2450</v>
          </cell>
          <cell r="B384" t="str">
            <v>B.8.A.3) Costo del personale dirigente ruolo amministrativo - altro</v>
          </cell>
        </row>
        <row r="385">
          <cell r="A385" t="str">
            <v>BA2460</v>
          </cell>
          <cell r="B385" t="str">
            <v>B.8.B) Costo del personale comparto ruolo amministrativo</v>
          </cell>
        </row>
        <row r="386">
          <cell r="A386" t="str">
            <v>BA2470</v>
          </cell>
          <cell r="B386" t="str">
            <v>B.8.B.1) Costo del personale comparto ruolo amministrativo - tempo indeterminato</v>
          </cell>
        </row>
        <row r="387">
          <cell r="A387" t="str">
            <v>BA2480</v>
          </cell>
          <cell r="B387" t="str">
            <v>B.8.B.2) Costo del personale comparto ruolo amministrativo - tempo determinato</v>
          </cell>
        </row>
        <row r="388">
          <cell r="A388" t="str">
            <v>BA2490</v>
          </cell>
          <cell r="B388" t="str">
            <v>B.8.B.3) Costo del personale comparto ruolo amministrativo - altro</v>
          </cell>
        </row>
        <row r="389">
          <cell r="A389" t="str">
            <v>BA2500</v>
          </cell>
          <cell r="B389" t="str">
            <v>B.9)   Oneri diversi di gestione</v>
          </cell>
        </row>
        <row r="390">
          <cell r="A390" t="str">
            <v>BA2510</v>
          </cell>
          <cell r="B390" t="str">
            <v>B.9.A)  Imposte e tasse (escluso IRAP e IRES)</v>
          </cell>
          <cell r="C390">
            <v>145000</v>
          </cell>
        </row>
        <row r="391">
          <cell r="A391" t="str">
            <v>BA2520</v>
          </cell>
          <cell r="B391" t="str">
            <v>B.9.B)  Perdite su crediti</v>
          </cell>
        </row>
        <row r="392">
          <cell r="A392" t="str">
            <v>BA2530</v>
          </cell>
          <cell r="B392" t="str">
            <v>B.9.C) Altri oneri diversi di gestione</v>
          </cell>
        </row>
        <row r="393">
          <cell r="A393" t="str">
            <v>BA2540</v>
          </cell>
          <cell r="B393" t="str">
            <v>B.9.C.1)  Indennità, rimborso spese e oneri sociali per gli Organi Direttivi e Collegio Sindacale</v>
          </cell>
        </row>
        <row r="394">
          <cell r="A394" t="str">
            <v>BA2550</v>
          </cell>
          <cell r="B394" t="str">
            <v>B.9.C.2)  Altri oneri diversi di gestione</v>
          </cell>
        </row>
        <row r="395">
          <cell r="A395" t="str">
            <v>BA2560</v>
          </cell>
          <cell r="B395" t="str">
            <v>Totale Ammortamenti</v>
          </cell>
        </row>
        <row r="396">
          <cell r="A396" t="str">
            <v>BA2570</v>
          </cell>
          <cell r="B396" t="str">
            <v>B.10) Ammortamenti delle immobilizzazioni immateriali</v>
          </cell>
        </row>
        <row r="397">
          <cell r="A397" t="str">
            <v>BA2571</v>
          </cell>
          <cell r="B397" t="str">
            <v>B.10.A) Costi di impianto e di ampliamento</v>
          </cell>
        </row>
        <row r="398">
          <cell r="A398" t="str">
            <v>BA2572</v>
          </cell>
          <cell r="B398" t="str">
            <v>B.10.B) Costi di ricerca e sviluppo</v>
          </cell>
        </row>
        <row r="399">
          <cell r="A399" t="str">
            <v>BA2573</v>
          </cell>
          <cell r="B399" t="str">
            <v>B.10.C) Diritti di brevetto e diritti di utilizzazione delle opere d'ingegno</v>
          </cell>
        </row>
        <row r="400">
          <cell r="A400" t="str">
            <v>BA2574</v>
          </cell>
          <cell r="B400" t="str">
            <v>B.10.D) Concessioni, licenze, marchi e diritti simili</v>
          </cell>
        </row>
        <row r="401">
          <cell r="A401" t="str">
            <v>BA2575</v>
          </cell>
          <cell r="B401" t="str">
            <v>B.10.E) Migliorie su beni di terzi</v>
          </cell>
        </row>
        <row r="402">
          <cell r="A402" t="str">
            <v>BA2576</v>
          </cell>
          <cell r="B402" t="str">
            <v>B.10.F) Pubblicità</v>
          </cell>
        </row>
        <row r="403">
          <cell r="A403" t="str">
            <v>BA2577</v>
          </cell>
          <cell r="B403" t="str">
            <v>B.10.G) Altre immobilizzazioni immateriali</v>
          </cell>
          <cell r="C403">
            <v>270000</v>
          </cell>
        </row>
        <row r="404">
          <cell r="A404" t="str">
            <v>BA2580</v>
          </cell>
          <cell r="B404" t="str">
            <v>B.11) Ammortamenti delle immobilizzazioni materiali</v>
          </cell>
        </row>
        <row r="405">
          <cell r="A405" t="str">
            <v>BA2581</v>
          </cell>
          <cell r="B405" t="str">
            <v>B.11.A) Ammortamento impianti e macchinari</v>
          </cell>
        </row>
        <row r="406">
          <cell r="A406" t="str">
            <v>BA2582</v>
          </cell>
          <cell r="B406" t="str">
            <v>B.11.A.1) Ammortamento impianti e macchinari - audiovisivi</v>
          </cell>
        </row>
        <row r="407">
          <cell r="A407" t="str">
            <v>BA2583</v>
          </cell>
          <cell r="B407" t="str">
            <v>B.11.A.2) Ammortamento impianti e macchinari - altro</v>
          </cell>
        </row>
        <row r="408">
          <cell r="A408" t="str">
            <v>BA2584</v>
          </cell>
          <cell r="B408" t="str">
            <v>B.11.B) Ammortamento attrezzature sanitarie e scientifiche</v>
          </cell>
        </row>
        <row r="409">
          <cell r="A409" t="str">
            <v>BA2585</v>
          </cell>
          <cell r="B409" t="str">
            <v>B.11.C) Ammortamento mobili e arredi</v>
          </cell>
          <cell r="C409">
            <v>60000</v>
          </cell>
        </row>
        <row r="410">
          <cell r="A410" t="str">
            <v>BA2586</v>
          </cell>
          <cell r="B410" t="str">
            <v>B.11.D) Ammortamento automezzi</v>
          </cell>
        </row>
        <row r="411">
          <cell r="A411" t="str">
            <v>BA2590</v>
          </cell>
          <cell r="B411" t="str">
            <v>B.12) Ammortamento dei fabbricati</v>
          </cell>
        </row>
        <row r="412">
          <cell r="A412" t="str">
            <v>BA2600</v>
          </cell>
          <cell r="B412" t="str">
            <v>B.12.A) Ammortamenti fabbricati non strumentali (disponibili)</v>
          </cell>
        </row>
        <row r="413">
          <cell r="A413" t="str">
            <v>BA2601</v>
          </cell>
          <cell r="B413" t="str">
            <v>B.12.A.1) Ammortamenti fabbricati non strumentali (disponibili)</v>
          </cell>
          <cell r="C413">
            <v>60000</v>
          </cell>
        </row>
        <row r="414">
          <cell r="A414" t="str">
            <v>BA2602</v>
          </cell>
          <cell r="B414" t="str">
            <v>B.12.A.2) Ammortamenti costruzioni leggere non strumentali (disponibili)</v>
          </cell>
        </row>
        <row r="415">
          <cell r="A415" t="str">
            <v>BA2610</v>
          </cell>
          <cell r="B415" t="str">
            <v>B.12.B) Ammortamenti fabbricati strumentali (indisponibili)</v>
          </cell>
        </row>
        <row r="416">
          <cell r="A416" t="str">
            <v>BA2611</v>
          </cell>
          <cell r="B416" t="str">
            <v>B.12.B.1) Ammortamenti fabbricati strumentali (indisponibili)</v>
          </cell>
        </row>
        <row r="417">
          <cell r="A417" t="str">
            <v>BA2612</v>
          </cell>
          <cell r="B417" t="str">
            <v>B.12.B.2) Ammortamenti costruzioni leggere strumentali (indisponibili)</v>
          </cell>
        </row>
        <row r="418">
          <cell r="A418" t="str">
            <v>BA2620</v>
          </cell>
          <cell r="B418" t="str">
            <v>B.13) Ammortamenti delle altre immobilizzazioni materiali</v>
          </cell>
        </row>
        <row r="419">
          <cell r="A419" t="str">
            <v>BA2621</v>
          </cell>
          <cell r="B419" t="str">
            <v>B.13.A) Ammortamenti macchine d'ufficio</v>
          </cell>
        </row>
        <row r="420">
          <cell r="A420" t="str">
            <v>BA2622</v>
          </cell>
          <cell r="B420" t="str">
            <v>B.13.B) Ammortamenti altri beni</v>
          </cell>
          <cell r="C420">
            <v>100000</v>
          </cell>
        </row>
        <row r="421">
          <cell r="A421" t="str">
            <v>BA2630</v>
          </cell>
          <cell r="B421" t="str">
            <v>B.14) Svalutazione delle immobilizzazioni e dei crediti</v>
          </cell>
        </row>
        <row r="422">
          <cell r="A422" t="str">
            <v>BA2640</v>
          </cell>
          <cell r="B422" t="str">
            <v>B.14.A) Svalutazione delle immobilizzazioni immateriali e materiali</v>
          </cell>
        </row>
        <row r="423">
          <cell r="A423" t="str">
            <v>BA2650</v>
          </cell>
          <cell r="B423" t="str">
            <v>B.14.B) Svalutazione dei crediti</v>
          </cell>
        </row>
        <row r="424">
          <cell r="A424" t="str">
            <v>BA2651</v>
          </cell>
          <cell r="B424" t="str">
            <v>B.14.B.1) Svalutazione dei crediti delle immobilizzazioni finanziarie</v>
          </cell>
        </row>
        <row r="425">
          <cell r="A425" t="str">
            <v>BA2652</v>
          </cell>
          <cell r="B425" t="str">
            <v>B.14.B.2) Svalutazione dei crediti dell'attivo circolante</v>
          </cell>
        </row>
        <row r="426">
          <cell r="A426" t="str">
            <v>BA2660</v>
          </cell>
          <cell r="B426" t="str">
            <v>B.15) Variazione delle rimanenze</v>
          </cell>
        </row>
        <row r="427">
          <cell r="A427" t="str">
            <v>BA2670</v>
          </cell>
          <cell r="B427" t="str">
            <v>B.15.A) Variazione rimanenze sanitarie</v>
          </cell>
        </row>
        <row r="428">
          <cell r="A428" t="str">
            <v>BA2671</v>
          </cell>
          <cell r="B428" t="str">
            <v>B.15.A.1) Prodotti farmaceutici ed emoderivati</v>
          </cell>
        </row>
        <row r="429">
          <cell r="A429" t="str">
            <v>BA2672</v>
          </cell>
          <cell r="B429" t="str">
            <v>B.15.A.2) Sangue ed emocomponenti</v>
          </cell>
        </row>
        <row r="430">
          <cell r="A430" t="str">
            <v>BA2673</v>
          </cell>
          <cell r="B430" t="str">
            <v>B.15.A.3) Dispositivi medici</v>
          </cell>
        </row>
        <row r="431">
          <cell r="A431" t="str">
            <v>BA2674</v>
          </cell>
          <cell r="B431" t="str">
            <v>B.15.A.4) Prodotti dietetici</v>
          </cell>
        </row>
        <row r="432">
          <cell r="A432" t="str">
            <v>BA2675</v>
          </cell>
          <cell r="B432" t="str">
            <v>B.15.A.5) Materiali per la profilassi (vaccini)</v>
          </cell>
        </row>
        <row r="433">
          <cell r="A433" t="str">
            <v>BA2676</v>
          </cell>
          <cell r="B433" t="str">
            <v>B.15.A.6) Prodotti chimici</v>
          </cell>
        </row>
        <row r="434">
          <cell r="A434" t="str">
            <v>BA2677</v>
          </cell>
          <cell r="B434" t="str">
            <v>B.15.A.7) Materiali e prodotti per uso veterinario</v>
          </cell>
        </row>
        <row r="435">
          <cell r="A435" t="str">
            <v>BA2678</v>
          </cell>
          <cell r="B435" t="str">
            <v>B.15.A.8) Altri beni e prodotti sanitari</v>
          </cell>
        </row>
        <row r="436">
          <cell r="A436" t="str">
            <v>BA2680</v>
          </cell>
          <cell r="B436" t="str">
            <v>B.15.B) Variazione rimanenze non sanitarie</v>
          </cell>
        </row>
        <row r="437">
          <cell r="A437" t="str">
            <v>BA2681</v>
          </cell>
          <cell r="B437" t="str">
            <v>B.15.B.1) Prodotti alimentari</v>
          </cell>
        </row>
        <row r="438">
          <cell r="A438" t="str">
            <v>BA2682</v>
          </cell>
          <cell r="B438" t="str">
            <v>B.15.B.2) Materiali di guardaroba, di pulizia, e di convivenza in genere</v>
          </cell>
        </row>
        <row r="439">
          <cell r="A439" t="str">
            <v>BA2683</v>
          </cell>
          <cell r="B439" t="str">
            <v>B.15.B.3) Combustibili, carburanti e lubrificanti</v>
          </cell>
        </row>
        <row r="440">
          <cell r="A440" t="str">
            <v>BA2684</v>
          </cell>
          <cell r="B440" t="str">
            <v>B.15.B.4) Supporti informatici e cancelleria</v>
          </cell>
        </row>
        <row r="441">
          <cell r="A441" t="str">
            <v>BA2685</v>
          </cell>
          <cell r="B441" t="str">
            <v>B.15.B.5) Materiale per la manutenzione</v>
          </cell>
        </row>
        <row r="442">
          <cell r="A442" t="str">
            <v>BA2686</v>
          </cell>
          <cell r="B442" t="str">
            <v>B.15.B.6) Altri beni e prodotti non sanitari</v>
          </cell>
        </row>
        <row r="443">
          <cell r="A443" t="str">
            <v>BA2690</v>
          </cell>
          <cell r="B443" t="str">
            <v>B.16) Accantonamenti dell’esercizio</v>
          </cell>
        </row>
        <row r="444">
          <cell r="A444" t="str">
            <v>BA2700</v>
          </cell>
          <cell r="B444" t="str">
            <v>B.16.A) Accantonamenti per rischi</v>
          </cell>
        </row>
        <row r="445">
          <cell r="A445" t="str">
            <v>BA2710</v>
          </cell>
          <cell r="B445" t="str">
            <v>B.16.A.1)  Accantonamenti per cause civili ed oneri processuali</v>
          </cell>
        </row>
        <row r="446">
          <cell r="A446" t="str">
            <v>BA2720</v>
          </cell>
          <cell r="B446" t="str">
            <v>B.16.A.2)  Accantonamenti per contenzioso personale dipendente</v>
          </cell>
        </row>
        <row r="447">
          <cell r="A447" t="str">
            <v>BA2730</v>
          </cell>
          <cell r="B447" t="str">
            <v>B.16.A.3)  Accantonamenti per rischi connessi all'acquisto di prestazioni sanitarie da privato</v>
          </cell>
        </row>
        <row r="448">
          <cell r="A448" t="str">
            <v>BA2740</v>
          </cell>
          <cell r="B448" t="str">
            <v>B.16.A.4)  Accantonamenti per copertura diretta dei rischi (autoassicurazione)</v>
          </cell>
        </row>
        <row r="449">
          <cell r="A449" t="str">
            <v>BA2750</v>
          </cell>
          <cell r="B449" t="str">
            <v>B.16.A.5)  Altri accantonamenti per rischi</v>
          </cell>
          <cell r="C449">
            <v>150000000</v>
          </cell>
        </row>
        <row r="450">
          <cell r="A450" t="str">
            <v>BA2760</v>
          </cell>
          <cell r="B450" t="str">
            <v>B.16.B) Accantonamenti per premio di operosità (SUMAI)</v>
          </cell>
        </row>
        <row r="451">
          <cell r="A451" t="str">
            <v>BA2770</v>
          </cell>
          <cell r="B451" t="str">
            <v>B.16.C) Accantonamenti per quote inutilizzate di contributi vincolati</v>
          </cell>
        </row>
        <row r="452">
          <cell r="A452" t="str">
            <v>BA2780</v>
          </cell>
          <cell r="B452" t="str">
            <v>B.16.C.1)  Accantonamenti per quote inutilizzate contributi da Regione e Prov. Aut. per quota F.S. vincolato</v>
          </cell>
          <cell r="C452">
            <v>15000000</v>
          </cell>
        </row>
        <row r="453">
          <cell r="A453" t="str">
            <v>BA2790</v>
          </cell>
          <cell r="B453" t="str">
            <v>B.16.C.2)  Accantonamenti per quote inutilizzate contributi da soggetti pubblici (extra fondo) vincolati</v>
          </cell>
        </row>
        <row r="454">
          <cell r="A454" t="str">
            <v>BA2800</v>
          </cell>
          <cell r="B454" t="str">
            <v>B.16.C.3)  Accantonamenti per quote inutilizzate contributi da soggetti pubblici per ricerca</v>
          </cell>
        </row>
        <row r="455">
          <cell r="A455" t="str">
            <v>BA2810</v>
          </cell>
          <cell r="B455" t="str">
            <v>B.16.C.4)  Accantonamenti per quote inutilizzate contributi vincolati da privati</v>
          </cell>
        </row>
        <row r="456">
          <cell r="A456" t="str">
            <v>BA2820</v>
          </cell>
          <cell r="B456" t="str">
            <v>B.16.D) Altri accantonamenti</v>
          </cell>
        </row>
        <row r="457">
          <cell r="A457" t="str">
            <v>BA2830</v>
          </cell>
          <cell r="B457" t="str">
            <v>B.16.D.1)  Accantonamenti per interessi di mora</v>
          </cell>
        </row>
        <row r="458">
          <cell r="A458" t="str">
            <v>BA2840</v>
          </cell>
          <cell r="B458" t="str">
            <v>B.16.D.2)  Acc. Rinnovi convenzioni MMG/PLS/MCA</v>
          </cell>
        </row>
        <row r="459">
          <cell r="A459" t="str">
            <v>BA2850</v>
          </cell>
          <cell r="B459" t="str">
            <v>B.16.D.3)  Acc. Rinnovi convenzioni Medici Sumai</v>
          </cell>
        </row>
        <row r="460">
          <cell r="A460" t="str">
            <v>BA2860</v>
          </cell>
          <cell r="B460" t="str">
            <v>B.16.D.4)  Acc. Rinnovi contratt.: dirigenza medica</v>
          </cell>
        </row>
        <row r="461">
          <cell r="A461" t="str">
            <v>BA2870</v>
          </cell>
          <cell r="B461" t="str">
            <v>B.16.D.5)  Acc. Rinnovi contratt.: dirigenza non medica</v>
          </cell>
        </row>
        <row r="462">
          <cell r="A462" t="str">
            <v>BA2880</v>
          </cell>
          <cell r="B462" t="str">
            <v>B.16.D.6)  Acc. Rinnovi contratt.: comparto</v>
          </cell>
        </row>
        <row r="463">
          <cell r="A463" t="str">
            <v>BA2890</v>
          </cell>
          <cell r="B463" t="str">
            <v>B.16.D.7) Altri accantonamenti</v>
          </cell>
        </row>
        <row r="464">
          <cell r="A464" t="str">
            <v>BA2891</v>
          </cell>
          <cell r="B464" t="str">
            <v>B.16.D.7.A) Accantonamenti fondi integrativi pensione</v>
          </cell>
        </row>
        <row r="465">
          <cell r="A465" t="str">
            <v>BA2892</v>
          </cell>
          <cell r="B465" t="str">
            <v>B.16.D.7.B) Accantonamenti fondo trattamento fine rapporto dipendenti</v>
          </cell>
        </row>
        <row r="466">
          <cell r="A466" t="str">
            <v>BA2893</v>
          </cell>
          <cell r="B466" t="str">
            <v>B.16.D.7.C) Accantonamenti ad altri fondi</v>
          </cell>
        </row>
        <row r="467">
          <cell r="A467" t="str">
            <v>CZ9999</v>
          </cell>
          <cell r="B467" t="str">
            <v>Totale proventi e oneri finanziari (C)</v>
          </cell>
        </row>
        <row r="468">
          <cell r="A468" t="str">
            <v>CA0010</v>
          </cell>
          <cell r="B468" t="str">
            <v>C.1) Interessi attivi</v>
          </cell>
        </row>
        <row r="469">
          <cell r="A469" t="str">
            <v>CA0020</v>
          </cell>
          <cell r="B469" t="str">
            <v>C.1.A) Interessi attivi su c/tesoreria unica</v>
          </cell>
        </row>
        <row r="470">
          <cell r="A470" t="str">
            <v>CA0030</v>
          </cell>
          <cell r="B470" t="str">
            <v>C.1.B) Interessi attivi su c/c postali e bancari</v>
          </cell>
        </row>
        <row r="471">
          <cell r="A471" t="str">
            <v>CA0040</v>
          </cell>
          <cell r="B471" t="str">
            <v>C.1.C) Altri interessi attivi</v>
          </cell>
        </row>
        <row r="472">
          <cell r="A472" t="str">
            <v>CA0050</v>
          </cell>
          <cell r="B472" t="str">
            <v>C.2) Altri proventi</v>
          </cell>
        </row>
        <row r="473">
          <cell r="A473" t="str">
            <v>CA0060</v>
          </cell>
          <cell r="B473" t="str">
            <v>C.2.A) Proventi da partecipazioni</v>
          </cell>
        </row>
        <row r="474">
          <cell r="A474" t="str">
            <v>CA0070</v>
          </cell>
          <cell r="B474" t="str">
            <v>C.2.B) Proventi finanziari da crediti iscritti nelle immobilizzazioni</v>
          </cell>
        </row>
        <row r="475">
          <cell r="A475" t="str">
            <v>CA0080</v>
          </cell>
          <cell r="B475" t="str">
            <v>C.2.C) Proventi finanziari da titoli iscritti nelle immobilizzazioni</v>
          </cell>
        </row>
        <row r="476">
          <cell r="A476" t="str">
            <v>CA0090</v>
          </cell>
          <cell r="B476" t="str">
            <v>C.2.D) Altri proventi finanziari diversi dai precedenti</v>
          </cell>
        </row>
        <row r="477">
          <cell r="A477" t="str">
            <v>CA0100</v>
          </cell>
          <cell r="B477" t="str">
            <v>C.2.E) Utili su cambi</v>
          </cell>
        </row>
        <row r="478">
          <cell r="A478" t="str">
            <v>CA0110</v>
          </cell>
          <cell r="B478" t="str">
            <v>C.3)  Interessi passivi</v>
          </cell>
        </row>
        <row r="479">
          <cell r="A479" t="str">
            <v>CA0120</v>
          </cell>
          <cell r="B479" t="str">
            <v>C.3.A) Interessi passivi su anticipazioni di cassa</v>
          </cell>
        </row>
        <row r="480">
          <cell r="A480" t="str">
            <v>CA0130</v>
          </cell>
          <cell r="B480" t="str">
            <v>C.3.B) Interessi passivi su mutui</v>
          </cell>
        </row>
        <row r="481">
          <cell r="A481" t="str">
            <v>CA0140</v>
          </cell>
          <cell r="B481" t="str">
            <v>C.3.C) Altri interessi passivi</v>
          </cell>
        </row>
        <row r="482">
          <cell r="A482" t="str">
            <v>CA0150</v>
          </cell>
          <cell r="B482" t="str">
            <v>C.4) Altri oneri</v>
          </cell>
        </row>
        <row r="483">
          <cell r="A483" t="str">
            <v>CA0160</v>
          </cell>
          <cell r="B483" t="str">
            <v>C.4.A) Altri oneri finanziari</v>
          </cell>
        </row>
        <row r="484">
          <cell r="A484" t="str">
            <v>CA0170</v>
          </cell>
          <cell r="B484" t="str">
            <v>C.4.B) Perdite su cambi</v>
          </cell>
        </row>
        <row r="485">
          <cell r="A485" t="str">
            <v>DZ9999</v>
          </cell>
          <cell r="B485" t="str">
            <v>Totale rettifiche di valore di attività finanziarie (D)</v>
          </cell>
        </row>
        <row r="486">
          <cell r="A486" t="str">
            <v>DA0010</v>
          </cell>
          <cell r="B486" t="str">
            <v>D.1)  Rivalutazioni</v>
          </cell>
        </row>
        <row r="487">
          <cell r="A487" t="str">
            <v>DA0020</v>
          </cell>
          <cell r="B487" t="str">
            <v>D.2)  Svalutazioni</v>
          </cell>
        </row>
        <row r="488">
          <cell r="A488" t="str">
            <v>EZ9999</v>
          </cell>
          <cell r="B488" t="str">
            <v>Totale proventi e oneri straordinari (E)</v>
          </cell>
        </row>
        <row r="489">
          <cell r="A489" t="str">
            <v>EA0010</v>
          </cell>
          <cell r="B489" t="str">
            <v>E.1) Proventi straordinari</v>
          </cell>
        </row>
        <row r="490">
          <cell r="A490" t="str">
            <v>EA0020</v>
          </cell>
          <cell r="B490" t="str">
            <v>E.1.A) Plusvalenze</v>
          </cell>
        </row>
        <row r="491">
          <cell r="A491" t="str">
            <v>EA0030</v>
          </cell>
          <cell r="B491" t="str">
            <v>E.1.B) Altri proventi straordinari</v>
          </cell>
        </row>
        <row r="492">
          <cell r="A492" t="str">
            <v>EA0040</v>
          </cell>
          <cell r="B492" t="str">
            <v>E.1.B.1) Proventi da donazioni e liberalità diverse</v>
          </cell>
        </row>
        <row r="493">
          <cell r="A493" t="str">
            <v>EA0050</v>
          </cell>
          <cell r="B493" t="str">
            <v>E.1.B.2) Sopravvenienze attive</v>
          </cell>
        </row>
        <row r="494">
          <cell r="A494" t="str">
            <v>EA0060</v>
          </cell>
          <cell r="B494" t="str">
            <v>E.1.B.2.1) Sopravvenienze attive v/Aziende sanitarie pubbliche della Regione</v>
          </cell>
        </row>
        <row r="495">
          <cell r="A495" t="str">
            <v>EA0061</v>
          </cell>
          <cell r="B495" t="str">
            <v>E.1.B.2.1.A) Sopravvenienze attive v/Aziende sanitarie pubbliche della Regione relative alla mobilità intraregionale</v>
          </cell>
        </row>
        <row r="496">
          <cell r="A496" t="str">
            <v>EA0062</v>
          </cell>
          <cell r="B496" t="str">
            <v>E.1.B.2.1.B) Altre sopravvenienze attive v/Aziende sanitarie pubbliche della Regione</v>
          </cell>
        </row>
        <row r="497">
          <cell r="A497" t="str">
            <v>EA0070</v>
          </cell>
          <cell r="B497" t="str">
            <v>E.1.B.2.2) Sopravvenienze attive v/terzi</v>
          </cell>
        </row>
        <row r="498">
          <cell r="A498" t="str">
            <v>EA0080</v>
          </cell>
          <cell r="B498" t="str">
            <v>E.1.B.2.2.A) Sopravvenienze attive v/terzi relative alla mobilità extraregionale</v>
          </cell>
        </row>
        <row r="499">
          <cell r="A499" t="str">
            <v>EA0090</v>
          </cell>
          <cell r="B499" t="str">
            <v>E.1.B.2.2.B) Sopravvenienze attive v/terzi relative al personale</v>
          </cell>
        </row>
        <row r="500">
          <cell r="A500" t="str">
            <v>EA0100</v>
          </cell>
          <cell r="B500" t="str">
            <v>E.1.B.2.2.C) Sopravvenienze attive v/terzi relative alle convenzioni con medici di base</v>
          </cell>
        </row>
        <row r="501">
          <cell r="A501" t="str">
            <v>EA0110</v>
          </cell>
          <cell r="B501" t="str">
            <v>E.1.B.2.2.D) Sopravvenienze attive v/terzi relative alle convenzioni per la specialistica</v>
          </cell>
        </row>
        <row r="502">
          <cell r="A502" t="str">
            <v>EA0120</v>
          </cell>
          <cell r="B502" t="str">
            <v>E.1.B.2.2.E) Sopravvenienze attive v/terzi relative all'acquisto prestaz. sanitarie da operatori accreditati</v>
          </cell>
        </row>
        <row r="503">
          <cell r="A503" t="str">
            <v>EA0130</v>
          </cell>
          <cell r="B503" t="str">
            <v>E.1.B.2.2.F) Sopravvenienze attive v/terzi relative all'acquisto di beni e servizi</v>
          </cell>
        </row>
        <row r="504">
          <cell r="A504" t="str">
            <v>EA0140</v>
          </cell>
          <cell r="B504" t="str">
            <v>E.1.B.2.2.G) Altre sopravvenienze attive v/terzi</v>
          </cell>
        </row>
        <row r="505">
          <cell r="A505" t="str">
            <v>EA0150</v>
          </cell>
          <cell r="B505" t="str">
            <v>E.1.B.3) Insussistenze attive</v>
          </cell>
        </row>
        <row r="506">
          <cell r="A506" t="str">
            <v>EA0160</v>
          </cell>
          <cell r="B506" t="str">
            <v>E.1.B.3.1) Insussistenze attive v/Aziende sanitarie pubbliche della Regione</v>
          </cell>
        </row>
        <row r="507">
          <cell r="A507" t="str">
            <v>EA0170</v>
          </cell>
          <cell r="B507" t="str">
            <v>E.1.B.3.2) Insussistenze attive v/terzi</v>
          </cell>
        </row>
        <row r="508">
          <cell r="A508" t="str">
            <v>EA0180</v>
          </cell>
          <cell r="B508" t="str">
            <v>E.1.B.3.2.A) Insussistenze attive v/terzi relative alla mobilità extraregionale</v>
          </cell>
        </row>
        <row r="509">
          <cell r="A509" t="str">
            <v>EA0190</v>
          </cell>
          <cell r="B509" t="str">
            <v>E.1.B.3.2.B) Insussistenze attive v/terzi relative al personale</v>
          </cell>
        </row>
        <row r="510">
          <cell r="A510" t="str">
            <v>EA0200</v>
          </cell>
          <cell r="B510" t="str">
            <v>E.1.B.3.2.C) Insussistenze attive v/terzi relative alle convenzioni con medici di base</v>
          </cell>
        </row>
        <row r="511">
          <cell r="A511" t="str">
            <v>EA0210</v>
          </cell>
          <cell r="B511" t="str">
            <v>E.1.B.3.2.D) Insussistenze attive v/terzi relative alle convenzioni per la specialistica</v>
          </cell>
        </row>
        <row r="512">
          <cell r="A512" t="str">
            <v>EA0220</v>
          </cell>
          <cell r="B512" t="str">
            <v>E.1.B.3.2.E) Insussistenze attive v/terzi relative all'acquisto prestaz. sanitarie da operatori accreditati</v>
          </cell>
        </row>
        <row r="513">
          <cell r="A513" t="str">
            <v>EA0230</v>
          </cell>
          <cell r="B513" t="str">
            <v>E.1.B.3.2.F) Insussistenze attive v/terzi relative all'acquisto di beni e servizi</v>
          </cell>
        </row>
        <row r="514">
          <cell r="A514" t="str">
            <v>EA0240</v>
          </cell>
          <cell r="B514" t="str">
            <v>E.1.B.3.2.G) Altre insussistenze attive v/terzi</v>
          </cell>
        </row>
        <row r="515">
          <cell r="A515" t="str">
            <v>EA0250</v>
          </cell>
          <cell r="B515" t="str">
            <v>E.1.B.4) Altri proventi straordinari</v>
          </cell>
        </row>
        <row r="516">
          <cell r="A516" t="str">
            <v>EA0260</v>
          </cell>
          <cell r="B516" t="str">
            <v>E.2) Oneri straordinari</v>
          </cell>
        </row>
        <row r="517">
          <cell r="A517" t="str">
            <v>EA0270</v>
          </cell>
          <cell r="B517" t="str">
            <v>E.2.A) Minusvalenze</v>
          </cell>
        </row>
        <row r="518">
          <cell r="A518" t="str">
            <v>EA0280</v>
          </cell>
          <cell r="B518" t="str">
            <v>E.2.B) Altri oneri straordinari</v>
          </cell>
        </row>
        <row r="519">
          <cell r="A519" t="str">
            <v>EA0290</v>
          </cell>
          <cell r="B519" t="str">
            <v>E.2.B.1) Oneri tributari da esercizi precedenti</v>
          </cell>
        </row>
        <row r="520">
          <cell r="A520" t="str">
            <v>EA0300</v>
          </cell>
          <cell r="B520" t="str">
            <v>E.2.B.2) Oneri da cause civili ed oneri processuali</v>
          </cell>
        </row>
        <row r="521">
          <cell r="A521" t="str">
            <v>EA0310</v>
          </cell>
          <cell r="B521" t="str">
            <v>E.2.B.3) Sopravvenienze passive</v>
          </cell>
        </row>
        <row r="522">
          <cell r="A522" t="str">
            <v>EA0320</v>
          </cell>
          <cell r="B522" t="str">
            <v>E.2.B.3.1) Sopravvenienze passive v/Aziende sanitarie pubbliche della Regione</v>
          </cell>
        </row>
        <row r="523">
          <cell r="A523" t="str">
            <v>EA0330</v>
          </cell>
          <cell r="B523" t="str">
            <v>E.2.B.3.1.A) Sopravvenienze passive v/Aziende sanitarie pubbliche relative alla mobilità intraregionale</v>
          </cell>
        </row>
        <row r="524">
          <cell r="A524" t="str">
            <v>EA0340</v>
          </cell>
          <cell r="B524" t="str">
            <v>E.2.B.3.1.B) Altre sopravvenienze passive v/Aziende sanitarie pubbliche della Regione</v>
          </cell>
        </row>
        <row r="525">
          <cell r="A525" t="str">
            <v>EA0350</v>
          </cell>
          <cell r="B525" t="str">
            <v>E.2.B.3.2) Sopravvenienze passive v/terzi</v>
          </cell>
        </row>
        <row r="526">
          <cell r="A526" t="str">
            <v>EA0360</v>
          </cell>
          <cell r="B526" t="str">
            <v>E.2.B.3.2.A) Sopravvenienze passive v/terzi relative alla mobilità extraregionale</v>
          </cell>
        </row>
        <row r="527">
          <cell r="A527" t="str">
            <v>EA0370</v>
          </cell>
          <cell r="B527" t="str">
            <v>E.2.B.3.2.B) Sopravvenienze passive v/terzi relative al personale</v>
          </cell>
        </row>
        <row r="528">
          <cell r="A528" t="str">
            <v>EA0380</v>
          </cell>
          <cell r="B528" t="str">
            <v>E.2.B.3.2.B.1) Soprav. passive v/terzi relative al personale - dirigenza medica</v>
          </cell>
        </row>
        <row r="529">
          <cell r="A529" t="str">
            <v>EA0390</v>
          </cell>
          <cell r="B529" t="str">
            <v>E.2.B.3.2.B.2) Soprav. passive v/terzi relative al personale - dirigenza non medica</v>
          </cell>
        </row>
        <row r="530">
          <cell r="A530" t="str">
            <v>EA0400</v>
          </cell>
          <cell r="B530" t="str">
            <v>E.2.B.3.2.B.3) Soprav. passive v/terzi relative al personale - comparto</v>
          </cell>
        </row>
        <row r="531">
          <cell r="A531" t="str">
            <v>EA0410</v>
          </cell>
          <cell r="B531" t="str">
            <v>E.2.B.3.2.C) Sopravvenienze passive v/terzi relative alle convenzioni con medici di base</v>
          </cell>
        </row>
        <row r="532">
          <cell r="A532" t="str">
            <v>EA0420</v>
          </cell>
          <cell r="B532" t="str">
            <v>E.2.B.3.2.D) Sopravvenienze passive v/terzi relative alle convenzioni per la specialistica</v>
          </cell>
        </row>
        <row r="533">
          <cell r="A533" t="str">
            <v>EA0430</v>
          </cell>
          <cell r="B533" t="str">
            <v>E.2.B.3.2.E) Sopravvenienze passive v/terzi relative all'acquisto prestaz. sanitarie da operatori accreditati</v>
          </cell>
        </row>
        <row r="534">
          <cell r="A534" t="str">
            <v>EA0440</v>
          </cell>
          <cell r="B534" t="str">
            <v>E.2.B.3.2.F) Sopravvenienze passive v/terzi relative all'acquisto di beni e servizi</v>
          </cell>
        </row>
        <row r="535">
          <cell r="A535" t="str">
            <v>EA0450</v>
          </cell>
          <cell r="B535" t="str">
            <v>E.2.B.3.2.G) Altre sopravvenienze passive v/terzi</v>
          </cell>
        </row>
        <row r="536">
          <cell r="A536" t="str">
            <v>EA0460</v>
          </cell>
          <cell r="B536" t="str">
            <v>E.2.B.4) Insussistenze passive</v>
          </cell>
        </row>
        <row r="537">
          <cell r="A537" t="str">
            <v>EA0470</v>
          </cell>
          <cell r="B537" t="str">
            <v>E.2.B.4.1) Insussistenze passive v/Aziende sanitarie pubbliche della Regione</v>
          </cell>
        </row>
        <row r="538">
          <cell r="A538" t="str">
            <v>EA0480</v>
          </cell>
          <cell r="B538" t="str">
            <v>E.2.B.4.2) Insussistenze passive v/terzi</v>
          </cell>
        </row>
        <row r="539">
          <cell r="A539" t="str">
            <v>EA0490</v>
          </cell>
          <cell r="B539" t="str">
            <v>E.2.B.4.2.A) Insussistenze passive v/terzi relative alla mobilità extraregionale</v>
          </cell>
        </row>
        <row r="540">
          <cell r="A540" t="str">
            <v>EA0500</v>
          </cell>
          <cell r="B540" t="str">
            <v>E.2.B.4.2.B) Insussistenze passive v/terzi relative al personale</v>
          </cell>
        </row>
        <row r="541">
          <cell r="A541" t="str">
            <v>EA0510</v>
          </cell>
          <cell r="B541" t="str">
            <v>E.2.B.4.2.C) Insussistenze passive v/terzi relative alle convenzioni con medici di base</v>
          </cell>
        </row>
        <row r="542">
          <cell r="A542" t="str">
            <v>EA0520</v>
          </cell>
          <cell r="B542" t="str">
            <v>E.2.B.4.2.D) Insussistenze passive v/terzi relative alle convenzioni per la specialistica</v>
          </cell>
        </row>
        <row r="543">
          <cell r="A543" t="str">
            <v>EA0530</v>
          </cell>
          <cell r="B543" t="str">
            <v>E.2.B.4.2.E) Insussistenze passive v/terzi relative all'acquisto prestaz. sanitarie da operatori accreditati</v>
          </cell>
        </row>
        <row r="544">
          <cell r="A544" t="str">
            <v>EA0540</v>
          </cell>
          <cell r="B544" t="str">
            <v>E.2.B.4.2.F) Insussistenze passive v/terzi relative all'acquisto di beni e servizi</v>
          </cell>
        </row>
        <row r="545">
          <cell r="A545" t="str">
            <v>EA0550</v>
          </cell>
          <cell r="B545" t="str">
            <v>E.2.B.4.2.G) Altre insussistenze passive v/terzi</v>
          </cell>
        </row>
        <row r="546">
          <cell r="A546" t="str">
            <v>EA0560</v>
          </cell>
          <cell r="B546" t="str">
            <v>E.2.B.5) Altri oneri straordinari</v>
          </cell>
        </row>
        <row r="547">
          <cell r="A547" t="str">
            <v>YZ9999</v>
          </cell>
          <cell r="B547" t="str">
            <v>Totale imposte e tasse</v>
          </cell>
        </row>
        <row r="548">
          <cell r="A548" t="str">
            <v>YA0010</v>
          </cell>
          <cell r="B548" t="str">
            <v>Y.1) IRAP</v>
          </cell>
        </row>
        <row r="549">
          <cell r="A549" t="str">
            <v>YA0020</v>
          </cell>
          <cell r="B549" t="str">
            <v>Y.1.A) IRAP relativa a personale dipendente</v>
          </cell>
        </row>
        <row r="550">
          <cell r="A550" t="str">
            <v>YA0030</v>
          </cell>
          <cell r="B550" t="str">
            <v>Y.1.B) IRAP relativa a collaboratori e personale assimilato a lavoro dipendente</v>
          </cell>
        </row>
        <row r="551">
          <cell r="A551" t="str">
            <v>YA0040</v>
          </cell>
          <cell r="B551" t="str">
            <v>Y.1.C) IRAP relativa ad attività di libera professione (intramoenia)</v>
          </cell>
        </row>
        <row r="552">
          <cell r="A552" t="str">
            <v>YA0050</v>
          </cell>
          <cell r="B552" t="str">
            <v>Y.1.D) IRAP relativa ad attività commerciale</v>
          </cell>
        </row>
        <row r="553">
          <cell r="A553" t="str">
            <v>YA0060</v>
          </cell>
          <cell r="B553" t="str">
            <v>Y.2) IRES</v>
          </cell>
        </row>
        <row r="554">
          <cell r="A554" t="str">
            <v>YA0070</v>
          </cell>
          <cell r="B554" t="str">
            <v>Y.2.A) IRES su attività istituzionale</v>
          </cell>
        </row>
        <row r="555">
          <cell r="A555" t="str">
            <v>YA0080</v>
          </cell>
          <cell r="B555" t="str">
            <v>Y.2.B) IRES su attività commerciale</v>
          </cell>
        </row>
        <row r="556">
          <cell r="A556" t="str">
            <v>YA0090</v>
          </cell>
          <cell r="B556" t="str">
            <v>Y.3) Accantonamento a F.do Imposte (Accertamenti, condoni, ecc.)</v>
          </cell>
        </row>
      </sheetData>
      <sheetData sheetId="2"/>
      <sheetData sheetId="3">
        <row r="6">
          <cell r="A6" t="str">
            <v>AA0120</v>
          </cell>
          <cell r="B6" t="str">
            <v>A.1.B.2.1)  Contributi da Aziende sanitarie pubbliche della Regione o Prov. Aut. (extra fondo) vincolati</v>
          </cell>
          <cell r="C6">
            <v>0</v>
          </cell>
        </row>
        <row r="7">
          <cell r="A7" t="str">
            <v>AA0130</v>
          </cell>
          <cell r="B7" t="str">
            <v>A.1.B.2.2)  Contributi da Aziende sanitarie pubbliche della Regione o Prov. Aut. (extra fondo) altro</v>
          </cell>
          <cell r="C7">
            <v>0</v>
          </cell>
        </row>
        <row r="8">
          <cell r="A8" t="str">
            <v>AA0433</v>
          </cell>
          <cell r="B8" t="str">
            <v>A.4.A.1.9.C) Altre prestazioni sanitarie e socio-sanitarie a rilevanza sanitaria)</v>
          </cell>
          <cell r="C8">
            <v>0</v>
          </cell>
        </row>
        <row r="9">
          <cell r="A9" t="str">
            <v>AA0720</v>
          </cell>
          <cell r="B9" t="str">
            <v>A.4.D.5)  Ricavi per prestazioni sanitarie intramoenia - Consulenze (ex art. 55 c.1 lett. c), d) ed ex art. 57-58) (Aziende sanitarie pubbliche della Regione)</v>
          </cell>
          <cell r="C9">
            <v>0</v>
          </cell>
        </row>
        <row r="10">
          <cell r="A10" t="str">
            <v>AA0810</v>
          </cell>
          <cell r="B10" t="str">
            <v>A.5.C.1) Rimborso degli oneri stipendiali del personale dipendente dell'azienda in posizione di comando presso Aziende sanitarie pubbliche della Regione</v>
          </cell>
          <cell r="C10">
            <v>0</v>
          </cell>
        </row>
        <row r="11">
          <cell r="A11" t="str">
            <v>AA0820</v>
          </cell>
          <cell r="B11" t="str">
            <v>A.5.C.2) Rimborsi per acquisto beni da parte di Aziende sanitarie pubbliche della Regione</v>
          </cell>
          <cell r="C11">
            <v>0</v>
          </cell>
        </row>
        <row r="12">
          <cell r="A12" t="str">
            <v>AA0830</v>
          </cell>
          <cell r="B12" t="str">
            <v>A.5.C.3) Altri concorsi, recuperi e rimborsi da parte di Aziende sanitarie pubbliche della Regione</v>
          </cell>
          <cell r="C12">
            <v>0</v>
          </cell>
        </row>
        <row r="13">
          <cell r="A13" t="str">
            <v>BA0300</v>
          </cell>
          <cell r="B13" t="str">
            <v>B.1.A.9)  Beni e prodotti sanitari da Aziende sanitarie pubbliche della Regione</v>
          </cell>
          <cell r="C13">
            <v>0</v>
          </cell>
        </row>
        <row r="14">
          <cell r="A14" t="str">
            <v>BA0380</v>
          </cell>
          <cell r="B14" t="str">
            <v>B.1.B.7)  Beni e prodotti non sanitari da Aziende sanitarie pubbliche della Regione</v>
          </cell>
          <cell r="C14">
            <v>0</v>
          </cell>
        </row>
        <row r="15">
          <cell r="A15" t="str">
            <v>BA1340</v>
          </cell>
          <cell r="B15" t="str">
            <v>B.2.A.14.6)  Rimborsi, assegni e contributi v/Aziende sanitarie pubbliche della Regione</v>
          </cell>
          <cell r="C15">
            <v>259944746.59999999</v>
          </cell>
        </row>
        <row r="16">
          <cell r="A16" t="str">
            <v>BA1360</v>
          </cell>
          <cell r="B16" t="str">
            <v>B.2.A.15.1) Consulenze sanitarie e sociosan. da Aziende sanitarie pubbliche della Regione</v>
          </cell>
          <cell r="C16">
            <v>0</v>
          </cell>
        </row>
        <row r="17">
          <cell r="A17" t="str">
            <v>BA1460</v>
          </cell>
          <cell r="B17" t="str">
            <v>B.2.A.15.4.A) Rimborso oneri stipendiali personale sanitario in comando da Aziende sanitarie pubbliche della Regione</v>
          </cell>
          <cell r="C17">
            <v>0</v>
          </cell>
        </row>
        <row r="18">
          <cell r="A18" t="str">
            <v>BA1500</v>
          </cell>
          <cell r="B18" t="str">
            <v>B.2.A.16.1)  Altri servizi sanitari e sociosanitari a rilevanza sanitaria da pubblico - Aziende sanitarie pubbliche della Regione</v>
          </cell>
          <cell r="C18">
            <v>0</v>
          </cell>
        </row>
        <row r="19">
          <cell r="A19" t="str">
            <v>BA1720</v>
          </cell>
          <cell r="B19" t="str">
            <v>BA1720 (B.2.B.1.12.A) Altri servizi non sanitari da pubblico (Aziende sanitarie pubbliche della Regione))</v>
          </cell>
          <cell r="C19">
            <v>2000000</v>
          </cell>
        </row>
        <row r="20">
          <cell r="A20" t="str">
            <v>BA1760</v>
          </cell>
          <cell r="B20" t="str">
            <v>BA1760 (B.2.B.2.1) Consulenze non sanitarie da Aziende sanitarie pubbliche della Regione)</v>
          </cell>
          <cell r="C20">
            <v>0</v>
          </cell>
        </row>
        <row r="21">
          <cell r="A21" t="str">
            <v>BA1850</v>
          </cell>
          <cell r="B21" t="str">
            <v>BA1850 (B.2.B.2.4.A) Rimborso oneri stipendiali personale non sanitario in comando da Aziende sanitarie pubbliche della Regione)</v>
          </cell>
          <cell r="C21">
            <v>1665000</v>
          </cell>
        </row>
        <row r="22">
          <cell r="A22" t="str">
            <v>BA1980</v>
          </cell>
          <cell r="B22" t="str">
            <v>BA1980 (B.3.G)  Manutenzioni e riparazioni da Aziende sanitarie pubbliche della Regione)</v>
          </cell>
          <cell r="C22">
            <v>0</v>
          </cell>
        </row>
        <row r="23">
          <cell r="A23" t="str">
            <v>BA2070</v>
          </cell>
          <cell r="B23" t="str">
            <v>BA2070 (B.4.D)  Locazioni e noleggi da Aziende sanitarie pubbliche della Regione)</v>
          </cell>
          <cell r="C23">
            <v>0</v>
          </cell>
        </row>
        <row r="24">
          <cell r="A24" t="str">
            <v>EA0061</v>
          </cell>
          <cell r="B24" t="str">
            <v>E.1.B.2.1.A) Sopravvenienze attive v/Aziende sanitarie pubbliche della Regione relative alla mobilità intraregionale</v>
          </cell>
          <cell r="C24">
            <v>0</v>
          </cell>
        </row>
        <row r="25">
          <cell r="A25" t="str">
            <v>EA0062</v>
          </cell>
          <cell r="B25" t="str">
            <v>E.1.B.2.1.B) Altre sopravvenienze attive v/Aziende sanitarie pubbliche della Regione</v>
          </cell>
          <cell r="C25">
            <v>0</v>
          </cell>
        </row>
        <row r="26">
          <cell r="A26" t="str">
            <v>EA0330</v>
          </cell>
          <cell r="B26" t="str">
            <v>E.2.B.3.1.A) Sopravvenienze passive v/Aziende sanitarie pubbliche relative alla mobilità intraregionale</v>
          </cell>
          <cell r="C26">
            <v>0</v>
          </cell>
        </row>
        <row r="27">
          <cell r="A27" t="str">
            <v>EA0340</v>
          </cell>
          <cell r="B27" t="str">
            <v>E.2.B.3.1.B) Altre sopravvenienze passive v/Aziende sanitarie pubbliche della Regione</v>
          </cell>
          <cell r="C27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4"/>
  <sheetViews>
    <sheetView tabSelected="1" workbookViewId="0">
      <selection activeCell="F10" sqref="F10"/>
    </sheetView>
  </sheetViews>
  <sheetFormatPr defaultRowHeight="12.75" x14ac:dyDescent="0.2"/>
  <cols>
    <col min="1" max="1" width="9.5703125" style="2" customWidth="1"/>
    <col min="2" max="2" width="98.28515625" customWidth="1"/>
    <col min="3" max="3" width="17.42578125" style="1" customWidth="1"/>
    <col min="4" max="4" width="17.42578125" style="1" hidden="1" customWidth="1"/>
  </cols>
  <sheetData>
    <row r="1" spans="1:4" ht="60" x14ac:dyDescent="0.2">
      <c r="A1" s="24"/>
      <c r="B1" s="23"/>
      <c r="C1" s="22" t="s">
        <v>1107</v>
      </c>
      <c r="D1" s="22" t="s">
        <v>1106</v>
      </c>
    </row>
    <row r="2" spans="1:4" x14ac:dyDescent="0.2">
      <c r="A2" s="9" t="s">
        <v>1105</v>
      </c>
      <c r="B2" s="21" t="s">
        <v>1104</v>
      </c>
      <c r="C2" s="7">
        <f>C3-C545</f>
        <v>395334065.47000015</v>
      </c>
      <c r="D2" s="7">
        <v>394734065.47000003</v>
      </c>
    </row>
    <row r="3" spans="1:4" x14ac:dyDescent="0.2">
      <c r="A3" s="9" t="s">
        <v>1103</v>
      </c>
      <c r="B3" s="10" t="s">
        <v>1102</v>
      </c>
      <c r="C3" s="7">
        <f>C4-C125+C465+C483+C486</f>
        <v>395334065.47000015</v>
      </c>
      <c r="D3" s="7">
        <v>394734065.47000003</v>
      </c>
    </row>
    <row r="4" spans="1:4" x14ac:dyDescent="0.2">
      <c r="A4" s="9" t="s">
        <v>1101</v>
      </c>
      <c r="B4" s="8" t="s">
        <v>1100</v>
      </c>
      <c r="C4" s="7">
        <f>C5+C34+C37+C42+C88+C109+C113+C120+C121</f>
        <v>943085951.58000004</v>
      </c>
      <c r="D4" s="7">
        <v>557061677.52999997</v>
      </c>
    </row>
    <row r="5" spans="1:4" x14ac:dyDescent="0.2">
      <c r="A5" s="9" t="s">
        <v>1099</v>
      </c>
      <c r="B5" s="20" t="s">
        <v>1098</v>
      </c>
      <c r="C5" s="7">
        <f>C6+C15+C28+C33</f>
        <v>918895951.58000004</v>
      </c>
      <c r="D5" s="7">
        <v>527061677.52999997</v>
      </c>
    </row>
    <row r="6" spans="1:4" x14ac:dyDescent="0.2">
      <c r="A6" s="9" t="s">
        <v>1097</v>
      </c>
      <c r="B6" s="18" t="s">
        <v>1096</v>
      </c>
      <c r="C6" s="7">
        <f>C7+C14</f>
        <v>893640727.47000003</v>
      </c>
      <c r="D6" s="7">
        <v>502406453.42000002</v>
      </c>
    </row>
    <row r="7" spans="1:4" x14ac:dyDescent="0.2">
      <c r="A7" s="9" t="s">
        <v>1095</v>
      </c>
      <c r="B7" s="15" t="s">
        <v>1094</v>
      </c>
      <c r="C7" s="7">
        <f>SUM(C8:C13)</f>
        <v>760503697.47000003</v>
      </c>
      <c r="D7" s="7">
        <v>369269423.42000002</v>
      </c>
    </row>
    <row r="8" spans="1:4" x14ac:dyDescent="0.2">
      <c r="A8" s="5" t="s">
        <v>1093</v>
      </c>
      <c r="B8" s="14" t="s">
        <v>1092</v>
      </c>
      <c r="C8" s="3">
        <f>VLOOKUP(A8,[1]Ins_Aziende!$A$4:$C$556,3,FALSE)</f>
        <v>369269423.42000002</v>
      </c>
      <c r="D8" s="3">
        <v>369269423.42000002</v>
      </c>
    </row>
    <row r="9" spans="1:4" x14ac:dyDescent="0.2">
      <c r="A9" s="5" t="s">
        <v>1091</v>
      </c>
      <c r="B9" s="14" t="s">
        <v>1090</v>
      </c>
      <c r="C9" s="3">
        <f>VLOOKUP(A9,[1]Ins_Aziende!$A$4:$C$556,3,FALSE)</f>
        <v>61889227.450000003</v>
      </c>
      <c r="D9" s="3">
        <v>0</v>
      </c>
    </row>
    <row r="10" spans="1:4" x14ac:dyDescent="0.2">
      <c r="A10" s="5" t="s">
        <v>1089</v>
      </c>
      <c r="B10" s="14" t="s">
        <v>1088</v>
      </c>
      <c r="C10" s="3">
        <f>VLOOKUP(A10,[1]Ins_Aziende!$A$4:$C$556,3,FALSE)</f>
        <v>0</v>
      </c>
      <c r="D10" s="3">
        <v>0</v>
      </c>
    </row>
    <row r="11" spans="1:4" x14ac:dyDescent="0.2">
      <c r="A11" s="5" t="s">
        <v>1087</v>
      </c>
      <c r="B11" s="14" t="s">
        <v>1086</v>
      </c>
      <c r="C11" s="3">
        <f>VLOOKUP(A11,[1]Ins_Aziende!$A$4:$C$556,3,FALSE)</f>
        <v>0</v>
      </c>
      <c r="D11" s="3">
        <v>0</v>
      </c>
    </row>
    <row r="12" spans="1:4" x14ac:dyDescent="0.2">
      <c r="A12" s="5" t="s">
        <v>1085</v>
      </c>
      <c r="B12" s="14" t="s">
        <v>1084</v>
      </c>
      <c r="C12" s="3">
        <f>VLOOKUP(A12,[1]Ins_Aziende!$A$4:$C$556,3,FALSE)</f>
        <v>69400300</v>
      </c>
      <c r="D12" s="3">
        <v>0</v>
      </c>
    </row>
    <row r="13" spans="1:4" x14ac:dyDescent="0.2">
      <c r="A13" s="5" t="s">
        <v>1083</v>
      </c>
      <c r="B13" s="14" t="s">
        <v>1082</v>
      </c>
      <c r="C13" s="3">
        <f>VLOOKUP(A13,[1]Ins_Aziende!$A$4:$C$556,3,FALSE)</f>
        <v>259944746.59999999</v>
      </c>
      <c r="D13" s="3">
        <v>0</v>
      </c>
    </row>
    <row r="14" spans="1:4" x14ac:dyDescent="0.2">
      <c r="A14" s="5" t="s">
        <v>1081</v>
      </c>
      <c r="B14" s="11" t="s">
        <v>1080</v>
      </c>
      <c r="C14" s="3">
        <f>VLOOKUP(A14,[1]Ins_Aziende!$A$4:$C$556,3,FALSE)</f>
        <v>133137030</v>
      </c>
      <c r="D14" s="3">
        <v>133137030</v>
      </c>
    </row>
    <row r="15" spans="1:4" x14ac:dyDescent="0.2">
      <c r="A15" s="9" t="s">
        <v>1079</v>
      </c>
      <c r="B15" s="18" t="s">
        <v>1078</v>
      </c>
      <c r="C15" s="7">
        <f>C16+C21+C24</f>
        <v>25255224.109999999</v>
      </c>
      <c r="D15" s="7">
        <v>24655224.109999999</v>
      </c>
    </row>
    <row r="16" spans="1:4" x14ac:dyDescent="0.2">
      <c r="A16" s="9" t="s">
        <v>1077</v>
      </c>
      <c r="B16" s="15" t="s">
        <v>1076</v>
      </c>
      <c r="C16" s="7">
        <f>C17+C18+C19+C20</f>
        <v>600000</v>
      </c>
      <c r="D16" s="7">
        <v>0</v>
      </c>
    </row>
    <row r="17" spans="1:4" x14ac:dyDescent="0.2">
      <c r="A17" s="5" t="s">
        <v>1075</v>
      </c>
      <c r="B17" s="14" t="s">
        <v>1074</v>
      </c>
      <c r="C17" s="3">
        <f>VLOOKUP(A17,[1]Ins_Aziende!$A$4:$C$556,3,FALSE)</f>
        <v>0</v>
      </c>
      <c r="D17" s="3">
        <v>0</v>
      </c>
    </row>
    <row r="18" spans="1:4" x14ac:dyDescent="0.2">
      <c r="A18" s="5" t="s">
        <v>1073</v>
      </c>
      <c r="B18" s="14" t="s">
        <v>1072</v>
      </c>
      <c r="C18" s="3">
        <f>VLOOKUP(A18,[1]Ins_Aziende!$A$4:$C$556,3,FALSE)</f>
        <v>0</v>
      </c>
      <c r="D18" s="3">
        <v>0</v>
      </c>
    </row>
    <row r="19" spans="1:4" x14ac:dyDescent="0.2">
      <c r="A19" s="5" t="s">
        <v>1071</v>
      </c>
      <c r="B19" s="14" t="s">
        <v>1070</v>
      </c>
      <c r="C19" s="3">
        <f>VLOOKUP(A19,[1]Ins_Aziende!$A$4:$C$556,3,FALSE)</f>
        <v>0</v>
      </c>
      <c r="D19" s="3">
        <v>0</v>
      </c>
    </row>
    <row r="20" spans="1:4" x14ac:dyDescent="0.2">
      <c r="A20" s="5" t="s">
        <v>1069</v>
      </c>
      <c r="B20" s="14" t="s">
        <v>1068</v>
      </c>
      <c r="C20" s="3">
        <f>VLOOKUP(A20,[1]Ins_Aziende!$A$4:$C$556,3,FALSE)</f>
        <v>600000</v>
      </c>
      <c r="D20" s="3">
        <v>0</v>
      </c>
    </row>
    <row r="21" spans="1:4" x14ac:dyDescent="0.2">
      <c r="A21" s="9" t="s">
        <v>1067</v>
      </c>
      <c r="B21" s="15" t="s">
        <v>1066</v>
      </c>
      <c r="C21" s="7">
        <f>C22+C23</f>
        <v>0</v>
      </c>
      <c r="D21" s="7">
        <v>0</v>
      </c>
    </row>
    <row r="22" spans="1:4" x14ac:dyDescent="0.2">
      <c r="A22" s="5" t="s">
        <v>1065</v>
      </c>
      <c r="B22" s="14" t="s">
        <v>1064</v>
      </c>
      <c r="C22" s="3">
        <f>VLOOKUP(A22,[1]POSTE_R_SANITARIO!$A$6:$C$27,3,FALSE)</f>
        <v>0</v>
      </c>
      <c r="D22" s="3">
        <v>0</v>
      </c>
    </row>
    <row r="23" spans="1:4" x14ac:dyDescent="0.2">
      <c r="A23" s="5" t="s">
        <v>1063</v>
      </c>
      <c r="B23" s="14" t="s">
        <v>1062</v>
      </c>
      <c r="C23" s="3">
        <f>VLOOKUP(A23,[1]POSTE_R_SANITARIO!$A$6:$C$27,3,FALSE)</f>
        <v>0</v>
      </c>
      <c r="D23" s="3">
        <v>0</v>
      </c>
    </row>
    <row r="24" spans="1:4" x14ac:dyDescent="0.2">
      <c r="A24" s="9" t="s">
        <v>1061</v>
      </c>
      <c r="B24" s="15" t="s">
        <v>1060</v>
      </c>
      <c r="C24" s="7">
        <f>C25+C26+C27</f>
        <v>24655224.109999999</v>
      </c>
      <c r="D24" s="7">
        <v>24655224.109999999</v>
      </c>
    </row>
    <row r="25" spans="1:4" x14ac:dyDescent="0.2">
      <c r="A25" s="5" t="s">
        <v>1059</v>
      </c>
      <c r="B25" s="14" t="s">
        <v>1058</v>
      </c>
      <c r="C25" s="3">
        <f>VLOOKUP(A25,[1]Ins_Aziende!$A$4:$C$556,3,FALSE)</f>
        <v>0</v>
      </c>
      <c r="D25" s="3">
        <v>0</v>
      </c>
    </row>
    <row r="26" spans="1:4" x14ac:dyDescent="0.2">
      <c r="A26" s="5" t="s">
        <v>1057</v>
      </c>
      <c r="B26" s="14" t="s">
        <v>1056</v>
      </c>
      <c r="C26" s="3">
        <f>VLOOKUP(A26,[1]Ins_Aziende!$A$4:$C$556,3,FALSE)</f>
        <v>24655224.109999999</v>
      </c>
      <c r="D26" s="3">
        <v>24655224.109999999</v>
      </c>
    </row>
    <row r="27" spans="1:4" x14ac:dyDescent="0.2">
      <c r="A27" s="5" t="s">
        <v>1055</v>
      </c>
      <c r="B27" s="14" t="s">
        <v>1054</v>
      </c>
      <c r="C27" s="3">
        <f>VLOOKUP(A27,[1]Ins_Aziende!$A$4:$C$556,3,FALSE)</f>
        <v>0</v>
      </c>
      <c r="D27" s="3">
        <v>0</v>
      </c>
    </row>
    <row r="28" spans="1:4" x14ac:dyDescent="0.2">
      <c r="A28" s="9" t="s">
        <v>1053</v>
      </c>
      <c r="B28" s="18" t="s">
        <v>1052</v>
      </c>
      <c r="C28" s="7">
        <f>C29+C30+C31+C32</f>
        <v>0</v>
      </c>
      <c r="D28" s="7">
        <v>0</v>
      </c>
    </row>
    <row r="29" spans="1:4" x14ac:dyDescent="0.2">
      <c r="A29" s="5" t="s">
        <v>1051</v>
      </c>
      <c r="B29" s="11" t="s">
        <v>1050</v>
      </c>
      <c r="C29" s="3">
        <f>VLOOKUP(A29,[1]Ins_Aziende!$A$4:$C$556,3,FALSE)</f>
        <v>0</v>
      </c>
      <c r="D29" s="3">
        <v>0</v>
      </c>
    </row>
    <row r="30" spans="1:4" x14ac:dyDescent="0.2">
      <c r="A30" s="5" t="s">
        <v>1049</v>
      </c>
      <c r="B30" s="11" t="s">
        <v>1048</v>
      </c>
      <c r="C30" s="3">
        <f>VLOOKUP(A30,[1]Ins_Aziende!$A$4:$C$556,3,FALSE)</f>
        <v>0</v>
      </c>
      <c r="D30" s="3">
        <v>0</v>
      </c>
    </row>
    <row r="31" spans="1:4" x14ac:dyDescent="0.2">
      <c r="A31" s="5" t="s">
        <v>1047</v>
      </c>
      <c r="B31" s="11" t="s">
        <v>1046</v>
      </c>
      <c r="C31" s="3">
        <f>VLOOKUP(A31,[1]Ins_Aziende!$A$4:$C$556,3,FALSE)</f>
        <v>0</v>
      </c>
      <c r="D31" s="3">
        <v>0</v>
      </c>
    </row>
    <row r="32" spans="1:4" x14ac:dyDescent="0.2">
      <c r="A32" s="5" t="s">
        <v>1045</v>
      </c>
      <c r="B32" s="11" t="s">
        <v>1044</v>
      </c>
      <c r="C32" s="3">
        <f>VLOOKUP(A32,[1]Ins_Aziende!$A$4:$C$556,3,FALSE)</f>
        <v>0</v>
      </c>
      <c r="D32" s="3">
        <v>0</v>
      </c>
    </row>
    <row r="33" spans="1:4" x14ac:dyDescent="0.2">
      <c r="A33" s="5" t="s">
        <v>1043</v>
      </c>
      <c r="B33" s="19" t="s">
        <v>1042</v>
      </c>
      <c r="C33" s="3">
        <f>VLOOKUP(A33,[1]Ins_Aziende!$A$4:$C$556,3,FALSE)</f>
        <v>0</v>
      </c>
      <c r="D33" s="3">
        <v>0</v>
      </c>
    </row>
    <row r="34" spans="1:4" x14ac:dyDescent="0.2">
      <c r="A34" s="9" t="s">
        <v>1041</v>
      </c>
      <c r="B34" s="20" t="s">
        <v>1040</v>
      </c>
      <c r="C34" s="7">
        <f>C35+C36</f>
        <v>-6300000</v>
      </c>
      <c r="D34" s="7">
        <v>0</v>
      </c>
    </row>
    <row r="35" spans="1:4" x14ac:dyDescent="0.2">
      <c r="A35" s="5" t="s">
        <v>1039</v>
      </c>
      <c r="B35" s="19" t="s">
        <v>1038</v>
      </c>
      <c r="C35" s="3">
        <f>VLOOKUP(A35,[1]Ins_Aziende!$A$4:$C$556,3,FALSE)</f>
        <v>-6300000</v>
      </c>
      <c r="D35" s="3">
        <v>0</v>
      </c>
    </row>
    <row r="36" spans="1:4" x14ac:dyDescent="0.2">
      <c r="A36" s="5" t="s">
        <v>1037</v>
      </c>
      <c r="B36" s="19" t="s">
        <v>1036</v>
      </c>
      <c r="C36" s="3">
        <f>VLOOKUP(A36,[1]Ins_Aziende!$A$4:$C$556,3,FALSE)</f>
        <v>0</v>
      </c>
      <c r="D36" s="3">
        <v>0</v>
      </c>
    </row>
    <row r="37" spans="1:4" x14ac:dyDescent="0.2">
      <c r="A37" s="9" t="s">
        <v>1035</v>
      </c>
      <c r="B37" s="20" t="s">
        <v>1034</v>
      </c>
      <c r="C37" s="7">
        <f>C38+C39+C40+C41</f>
        <v>0</v>
      </c>
      <c r="D37" s="7">
        <v>0</v>
      </c>
    </row>
    <row r="38" spans="1:4" x14ac:dyDescent="0.2">
      <c r="A38" s="5" t="s">
        <v>1033</v>
      </c>
      <c r="B38" s="19" t="s">
        <v>1032</v>
      </c>
      <c r="C38" s="3">
        <f>VLOOKUP(A38,[1]Ins_Aziende!$A$4:$C$556,3,FALSE)</f>
        <v>0</v>
      </c>
      <c r="D38" s="3">
        <v>0</v>
      </c>
    </row>
    <row r="39" spans="1:4" x14ac:dyDescent="0.2">
      <c r="A39" s="5" t="s">
        <v>1031</v>
      </c>
      <c r="B39" s="19" t="s">
        <v>1030</v>
      </c>
      <c r="C39" s="3">
        <f>VLOOKUP(A39,[1]Ins_Aziende!$A$4:$C$556,3,FALSE)</f>
        <v>0</v>
      </c>
      <c r="D39" s="3">
        <v>0</v>
      </c>
    </row>
    <row r="40" spans="1:4" x14ac:dyDescent="0.2">
      <c r="A40" s="5" t="s">
        <v>1029</v>
      </c>
      <c r="B40" s="19" t="s">
        <v>1028</v>
      </c>
      <c r="C40" s="3">
        <f>VLOOKUP(A40,[1]Ins_Aziende!$A$4:$C$556,3,FALSE)</f>
        <v>0</v>
      </c>
      <c r="D40" s="3">
        <v>0</v>
      </c>
    </row>
    <row r="41" spans="1:4" x14ac:dyDescent="0.2">
      <c r="A41" s="5" t="s">
        <v>1027</v>
      </c>
      <c r="B41" s="19" t="s">
        <v>1026</v>
      </c>
      <c r="C41" s="3">
        <f>VLOOKUP(A41,[1]Ins_Aziende!$A$4:$C$556,3,FALSE)</f>
        <v>0</v>
      </c>
      <c r="D41" s="3">
        <v>0</v>
      </c>
    </row>
    <row r="42" spans="1:4" x14ac:dyDescent="0.2">
      <c r="A42" s="9" t="s">
        <v>1025</v>
      </c>
      <c r="B42" s="20" t="s">
        <v>1024</v>
      </c>
      <c r="C42" s="7">
        <f>C43+C74+C79+C80</f>
        <v>0</v>
      </c>
      <c r="D42" s="7">
        <v>0</v>
      </c>
    </row>
    <row r="43" spans="1:4" x14ac:dyDescent="0.2">
      <c r="A43" s="9" t="s">
        <v>1023</v>
      </c>
      <c r="B43" s="18" t="s">
        <v>1022</v>
      </c>
      <c r="C43" s="7">
        <f>C44+C57+C58</f>
        <v>0</v>
      </c>
      <c r="D43" s="7">
        <v>0</v>
      </c>
    </row>
    <row r="44" spans="1:4" x14ac:dyDescent="0.2">
      <c r="A44" s="9" t="s">
        <v>1021</v>
      </c>
      <c r="B44" s="15" t="s">
        <v>1020</v>
      </c>
      <c r="C44" s="7">
        <f>C45+C46+C47+C48+C49+C50+C51+C52+C53</f>
        <v>0</v>
      </c>
      <c r="D44" s="7">
        <v>0</v>
      </c>
    </row>
    <row r="45" spans="1:4" x14ac:dyDescent="0.2">
      <c r="A45" s="5" t="s">
        <v>1019</v>
      </c>
      <c r="B45" s="14" t="s">
        <v>1018</v>
      </c>
      <c r="C45" s="3">
        <f>VLOOKUP(A45,[1]Ins_Aziende!$A$4:$C$556,3,FALSE)</f>
        <v>0</v>
      </c>
      <c r="D45" s="3">
        <v>0</v>
      </c>
    </row>
    <row r="46" spans="1:4" x14ac:dyDescent="0.2">
      <c r="A46" s="5" t="s">
        <v>1017</v>
      </c>
      <c r="B46" s="14" t="s">
        <v>1016</v>
      </c>
      <c r="C46" s="3">
        <f>VLOOKUP(A46,[1]Ins_Aziende!$A$4:$C$556,3,FALSE)</f>
        <v>0</v>
      </c>
      <c r="D46" s="3">
        <v>0</v>
      </c>
    </row>
    <row r="47" spans="1:4" x14ac:dyDescent="0.2">
      <c r="A47" s="5" t="s">
        <v>1015</v>
      </c>
      <c r="B47" s="14" t="s">
        <v>1014</v>
      </c>
      <c r="C47" s="3">
        <f>VLOOKUP(A47,[1]Ins_Aziende!$A$4:$C$556,3,FALSE)</f>
        <v>0</v>
      </c>
      <c r="D47" s="3">
        <v>0</v>
      </c>
    </row>
    <row r="48" spans="1:4" x14ac:dyDescent="0.2">
      <c r="A48" s="5" t="s">
        <v>1013</v>
      </c>
      <c r="B48" s="14" t="s">
        <v>1012</v>
      </c>
      <c r="C48" s="3">
        <f>VLOOKUP(A48,[1]Ins_Aziende!$A$4:$C$556,3,FALSE)</f>
        <v>0</v>
      </c>
      <c r="D48" s="3">
        <v>0</v>
      </c>
    </row>
    <row r="49" spans="1:4" x14ac:dyDescent="0.2">
      <c r="A49" s="5" t="s">
        <v>1011</v>
      </c>
      <c r="B49" s="14" t="s">
        <v>1010</v>
      </c>
      <c r="C49" s="3">
        <f>VLOOKUP(A49,[1]Ins_Aziende!$A$4:$C$556,3,FALSE)</f>
        <v>0</v>
      </c>
      <c r="D49" s="3">
        <v>0</v>
      </c>
    </row>
    <row r="50" spans="1:4" x14ac:dyDescent="0.2">
      <c r="A50" s="5" t="s">
        <v>1009</v>
      </c>
      <c r="B50" s="14" t="s">
        <v>1008</v>
      </c>
      <c r="C50" s="3">
        <f>VLOOKUP(A50,[1]Ins_Aziende!$A$4:$C$556,3,FALSE)</f>
        <v>0</v>
      </c>
      <c r="D50" s="3">
        <v>0</v>
      </c>
    </row>
    <row r="51" spans="1:4" x14ac:dyDescent="0.2">
      <c r="A51" s="5" t="s">
        <v>1007</v>
      </c>
      <c r="B51" s="14" t="s">
        <v>1006</v>
      </c>
      <c r="C51" s="3">
        <f>VLOOKUP(A51,[1]Ins_Aziende!$A$4:$C$556,3,FALSE)</f>
        <v>0</v>
      </c>
      <c r="D51" s="3">
        <v>0</v>
      </c>
    </row>
    <row r="52" spans="1:4" x14ac:dyDescent="0.2">
      <c r="A52" s="5" t="s">
        <v>1005</v>
      </c>
      <c r="B52" s="14" t="s">
        <v>1004</v>
      </c>
      <c r="C52" s="3">
        <f>VLOOKUP(A52,[1]Ins_Aziende!$A$4:$C$556,3,FALSE)</f>
        <v>0</v>
      </c>
      <c r="D52" s="3">
        <v>0</v>
      </c>
    </row>
    <row r="53" spans="1:4" x14ac:dyDescent="0.2">
      <c r="A53" s="9" t="s">
        <v>1003</v>
      </c>
      <c r="B53" s="13" t="s">
        <v>1002</v>
      </c>
      <c r="C53" s="7">
        <f>C54+C55+C56</f>
        <v>0</v>
      </c>
      <c r="D53" s="7">
        <v>0</v>
      </c>
    </row>
    <row r="54" spans="1:4" x14ac:dyDescent="0.2">
      <c r="A54" s="5" t="s">
        <v>1001</v>
      </c>
      <c r="B54" s="12" t="s">
        <v>1000</v>
      </c>
      <c r="C54" s="3">
        <f>VLOOKUP(A54,[1]Ins_Aziende!$A$4:$C$556,3,FALSE)</f>
        <v>0</v>
      </c>
      <c r="D54" s="3">
        <v>0</v>
      </c>
    </row>
    <row r="55" spans="1:4" x14ac:dyDescent="0.2">
      <c r="A55" s="5" t="s">
        <v>999</v>
      </c>
      <c r="B55" s="12" t="s">
        <v>998</v>
      </c>
      <c r="C55" s="3">
        <f>VLOOKUP(A55,[1]Ins_Aziende!$A$4:$C$556,3,FALSE)</f>
        <v>0</v>
      </c>
      <c r="D55" s="3">
        <v>0</v>
      </c>
    </row>
    <row r="56" spans="1:4" x14ac:dyDescent="0.2">
      <c r="A56" s="5" t="s">
        <v>997</v>
      </c>
      <c r="B56" s="12" t="s">
        <v>996</v>
      </c>
      <c r="C56" s="3">
        <f>VLOOKUP(A56,[1]POSTE_R_SANITARIO!$A$6:$C$27,3,FALSE)</f>
        <v>0</v>
      </c>
      <c r="D56" s="3">
        <v>0</v>
      </c>
    </row>
    <row r="57" spans="1:4" x14ac:dyDescent="0.2">
      <c r="A57" s="5" t="s">
        <v>995</v>
      </c>
      <c r="B57" s="11" t="s">
        <v>994</v>
      </c>
      <c r="C57" s="3">
        <f>VLOOKUP(A57,[1]Ins_Aziende!$A$4:$C$556,3,FALSE)</f>
        <v>0</v>
      </c>
      <c r="D57" s="3">
        <v>0</v>
      </c>
    </row>
    <row r="58" spans="1:4" x14ac:dyDescent="0.2">
      <c r="A58" s="9" t="s">
        <v>993</v>
      </c>
      <c r="B58" s="15" t="s">
        <v>992</v>
      </c>
      <c r="C58" s="7">
        <f>C59+C60+C61+C62+C63+C64+C65+C66+C67+C68+C69+C70+C73</f>
        <v>0</v>
      </c>
      <c r="D58" s="7">
        <v>0</v>
      </c>
    </row>
    <row r="59" spans="1:4" x14ac:dyDescent="0.2">
      <c r="A59" s="5" t="s">
        <v>991</v>
      </c>
      <c r="B59" s="14" t="s">
        <v>990</v>
      </c>
      <c r="C59" s="3">
        <f>VLOOKUP(A59,[1]Ins_Aziende!$A$4:$C$556,3,FALSE)</f>
        <v>0</v>
      </c>
      <c r="D59" s="3">
        <v>0</v>
      </c>
    </row>
    <row r="60" spans="1:4" x14ac:dyDescent="0.2">
      <c r="A60" s="5" t="s">
        <v>989</v>
      </c>
      <c r="B60" s="14" t="s">
        <v>988</v>
      </c>
      <c r="C60" s="3">
        <f>VLOOKUP(A60,[1]Ins_Aziende!$A$4:$C$556,3,FALSE)</f>
        <v>0</v>
      </c>
      <c r="D60" s="3">
        <v>0</v>
      </c>
    </row>
    <row r="61" spans="1:4" x14ac:dyDescent="0.2">
      <c r="A61" s="5" t="s">
        <v>987</v>
      </c>
      <c r="B61" s="14" t="s">
        <v>986</v>
      </c>
      <c r="C61" s="3">
        <f>VLOOKUP(A61,[1]Ins_Aziende!$A$4:$C$556,3,FALSE)</f>
        <v>0</v>
      </c>
      <c r="D61" s="3">
        <v>0</v>
      </c>
    </row>
    <row r="62" spans="1:4" x14ac:dyDescent="0.2">
      <c r="A62" s="5" t="s">
        <v>985</v>
      </c>
      <c r="B62" s="14" t="s">
        <v>984</v>
      </c>
      <c r="C62" s="3">
        <f>VLOOKUP(A62,[1]Ins_Aziende!$A$4:$C$556,3,FALSE)</f>
        <v>0</v>
      </c>
      <c r="D62" s="3">
        <v>0</v>
      </c>
    </row>
    <row r="63" spans="1:4" x14ac:dyDescent="0.2">
      <c r="A63" s="5" t="s">
        <v>983</v>
      </c>
      <c r="B63" s="14" t="s">
        <v>982</v>
      </c>
      <c r="C63" s="3">
        <f>VLOOKUP(A63,[1]Ins_Aziende!$A$4:$C$556,3,FALSE)</f>
        <v>0</v>
      </c>
      <c r="D63" s="3">
        <v>0</v>
      </c>
    </row>
    <row r="64" spans="1:4" x14ac:dyDescent="0.2">
      <c r="A64" s="5" t="s">
        <v>981</v>
      </c>
      <c r="B64" s="14" t="s">
        <v>980</v>
      </c>
      <c r="C64" s="3">
        <f>VLOOKUP(A64,[1]Ins_Aziende!$A$4:$C$556,3,FALSE)</f>
        <v>0</v>
      </c>
      <c r="D64" s="3">
        <v>0</v>
      </c>
    </row>
    <row r="65" spans="1:4" x14ac:dyDescent="0.2">
      <c r="A65" s="5" t="s">
        <v>979</v>
      </c>
      <c r="B65" s="14" t="s">
        <v>978</v>
      </c>
      <c r="C65" s="3">
        <f>VLOOKUP(A65,[1]Ins_Aziende!$A$4:$C$556,3,FALSE)</f>
        <v>0</v>
      </c>
      <c r="D65" s="3">
        <v>0</v>
      </c>
    </row>
    <row r="66" spans="1:4" x14ac:dyDescent="0.2">
      <c r="A66" s="5" t="s">
        <v>977</v>
      </c>
      <c r="B66" s="14" t="s">
        <v>976</v>
      </c>
      <c r="C66" s="3">
        <f>VLOOKUP(A66,[1]Ins_Aziende!$A$4:$C$556,3,FALSE)</f>
        <v>0</v>
      </c>
      <c r="D66" s="3">
        <v>0</v>
      </c>
    </row>
    <row r="67" spans="1:4" x14ac:dyDescent="0.2">
      <c r="A67" s="5" t="s">
        <v>975</v>
      </c>
      <c r="B67" s="14" t="s">
        <v>974</v>
      </c>
      <c r="C67" s="3">
        <f>VLOOKUP(A67,[1]Ins_Aziende!$A$4:$C$556,3,FALSE)</f>
        <v>0</v>
      </c>
      <c r="D67" s="3">
        <v>0</v>
      </c>
    </row>
    <row r="68" spans="1:4" x14ac:dyDescent="0.2">
      <c r="A68" s="5" t="s">
        <v>973</v>
      </c>
      <c r="B68" s="14" t="s">
        <v>972</v>
      </c>
      <c r="C68" s="3">
        <f>VLOOKUP(A68,[1]Ins_Aziende!$A$4:$C$556,3,FALSE)</f>
        <v>0</v>
      </c>
      <c r="D68" s="3">
        <v>0</v>
      </c>
    </row>
    <row r="69" spans="1:4" x14ac:dyDescent="0.2">
      <c r="A69" s="5" t="s">
        <v>971</v>
      </c>
      <c r="B69" s="14" t="s">
        <v>970</v>
      </c>
      <c r="C69" s="3">
        <f>VLOOKUP(A69,[1]Ins_Aziende!$A$4:$C$556,3,FALSE)</f>
        <v>0</v>
      </c>
      <c r="D69" s="3">
        <v>0</v>
      </c>
    </row>
    <row r="70" spans="1:4" x14ac:dyDescent="0.2">
      <c r="A70" s="9" t="s">
        <v>969</v>
      </c>
      <c r="B70" s="13" t="s">
        <v>968</v>
      </c>
      <c r="C70" s="7">
        <f>C71+C72</f>
        <v>0</v>
      </c>
      <c r="D70" s="7">
        <v>0</v>
      </c>
    </row>
    <row r="71" spans="1:4" x14ac:dyDescent="0.2">
      <c r="A71" s="5" t="s">
        <v>967</v>
      </c>
      <c r="B71" s="12" t="s">
        <v>966</v>
      </c>
      <c r="C71" s="3">
        <f>VLOOKUP(A71,[1]Ins_Aziende!$A$4:$C$556,3,FALSE)</f>
        <v>0</v>
      </c>
      <c r="D71" s="3">
        <v>0</v>
      </c>
    </row>
    <row r="72" spans="1:4" x14ac:dyDescent="0.2">
      <c r="A72" s="5" t="s">
        <v>965</v>
      </c>
      <c r="B72" s="12" t="s">
        <v>964</v>
      </c>
      <c r="C72" s="3">
        <f>VLOOKUP(A72,[1]Ins_Aziende!$A$4:$C$556,3,FALSE)</f>
        <v>0</v>
      </c>
      <c r="D72" s="3">
        <v>0</v>
      </c>
    </row>
    <row r="73" spans="1:4" x14ac:dyDescent="0.2">
      <c r="A73" s="5" t="s">
        <v>963</v>
      </c>
      <c r="B73" s="14" t="s">
        <v>962</v>
      </c>
      <c r="C73" s="3">
        <f>VLOOKUP(A73,[1]Ins_Aziende!$A$4:$C$556,3,FALSE)</f>
        <v>0</v>
      </c>
      <c r="D73" s="3">
        <v>0</v>
      </c>
    </row>
    <row r="74" spans="1:4" x14ac:dyDescent="0.2">
      <c r="A74" s="9" t="s">
        <v>961</v>
      </c>
      <c r="B74" s="18" t="s">
        <v>960</v>
      </c>
      <c r="C74" s="7">
        <f>C75+C76+C77+C78</f>
        <v>0</v>
      </c>
      <c r="D74" s="7">
        <v>0</v>
      </c>
    </row>
    <row r="75" spans="1:4" x14ac:dyDescent="0.2">
      <c r="A75" s="5" t="s">
        <v>959</v>
      </c>
      <c r="B75" s="11" t="s">
        <v>958</v>
      </c>
      <c r="C75" s="3">
        <f>VLOOKUP(A75,[1]Ins_Aziende!$A$4:$C$556,3,FALSE)</f>
        <v>0</v>
      </c>
      <c r="D75" s="3">
        <v>0</v>
      </c>
    </row>
    <row r="76" spans="1:4" x14ac:dyDescent="0.2">
      <c r="A76" s="5" t="s">
        <v>957</v>
      </c>
      <c r="B76" s="11" t="s">
        <v>956</v>
      </c>
      <c r="C76" s="3">
        <f>VLOOKUP(A76,[1]Ins_Aziende!$A$4:$C$556,3,FALSE)</f>
        <v>0</v>
      </c>
      <c r="D76" s="3">
        <v>0</v>
      </c>
    </row>
    <row r="77" spans="1:4" x14ac:dyDescent="0.2">
      <c r="A77" s="5" t="s">
        <v>955</v>
      </c>
      <c r="B77" s="11" t="s">
        <v>954</v>
      </c>
      <c r="C77" s="3">
        <f>VLOOKUP(A77,[1]Ins_Aziende!$A$4:$C$556,3,FALSE)</f>
        <v>0</v>
      </c>
      <c r="D77" s="3">
        <v>0</v>
      </c>
    </row>
    <row r="78" spans="1:4" x14ac:dyDescent="0.2">
      <c r="A78" s="5" t="s">
        <v>953</v>
      </c>
      <c r="B78" s="11" t="s">
        <v>952</v>
      </c>
      <c r="C78" s="3">
        <f>VLOOKUP(A78,[1]Ins_Aziende!$A$4:$C$556,3,FALSE)</f>
        <v>0</v>
      </c>
      <c r="D78" s="3">
        <v>0</v>
      </c>
    </row>
    <row r="79" spans="1:4" x14ac:dyDescent="0.2">
      <c r="A79" s="5" t="s">
        <v>951</v>
      </c>
      <c r="B79" s="19" t="s">
        <v>950</v>
      </c>
      <c r="C79" s="3">
        <f>VLOOKUP(A79,[1]Ins_Aziende!$A$4:$C$556,3,FALSE)</f>
        <v>0</v>
      </c>
      <c r="D79" s="3">
        <v>0</v>
      </c>
    </row>
    <row r="80" spans="1:4" x14ac:dyDescent="0.2">
      <c r="A80" s="9" t="s">
        <v>949</v>
      </c>
      <c r="B80" s="18" t="s">
        <v>948</v>
      </c>
      <c r="C80" s="7">
        <f>C81+C82+C83+C84+C85+C86+C87</f>
        <v>0</v>
      </c>
      <c r="D80" s="7">
        <v>0</v>
      </c>
    </row>
    <row r="81" spans="1:4" x14ac:dyDescent="0.2">
      <c r="A81" s="5" t="s">
        <v>947</v>
      </c>
      <c r="B81" s="11" t="s">
        <v>946</v>
      </c>
      <c r="C81" s="3">
        <f>VLOOKUP(A81,[1]Ins_Aziende!$A$4:$C$556,3,FALSE)</f>
        <v>0</v>
      </c>
      <c r="D81" s="3">
        <v>0</v>
      </c>
    </row>
    <row r="82" spans="1:4" x14ac:dyDescent="0.2">
      <c r="A82" s="5" t="s">
        <v>945</v>
      </c>
      <c r="B82" s="11" t="s">
        <v>944</v>
      </c>
      <c r="C82" s="3">
        <f>VLOOKUP(A82,[1]Ins_Aziende!$A$4:$C$556,3,FALSE)</f>
        <v>0</v>
      </c>
      <c r="D82" s="3">
        <v>0</v>
      </c>
    </row>
    <row r="83" spans="1:4" x14ac:dyDescent="0.2">
      <c r="A83" s="5" t="s">
        <v>943</v>
      </c>
      <c r="B83" s="11" t="s">
        <v>942</v>
      </c>
      <c r="C83" s="3">
        <f>VLOOKUP(A83,[1]Ins_Aziende!$A$4:$C$556,3,FALSE)</f>
        <v>0</v>
      </c>
      <c r="D83" s="3">
        <v>0</v>
      </c>
    </row>
    <row r="84" spans="1:4" x14ac:dyDescent="0.2">
      <c r="A84" s="5" t="s">
        <v>941</v>
      </c>
      <c r="B84" s="11" t="s">
        <v>940</v>
      </c>
      <c r="C84" s="3">
        <f>VLOOKUP(A84,[1]Ins_Aziende!$A$4:$C$556,3,FALSE)</f>
        <v>0</v>
      </c>
      <c r="D84" s="3">
        <v>0</v>
      </c>
    </row>
    <row r="85" spans="1:4" x14ac:dyDescent="0.2">
      <c r="A85" s="5" t="s">
        <v>939</v>
      </c>
      <c r="B85" s="11" t="s">
        <v>938</v>
      </c>
      <c r="C85" s="3">
        <f>VLOOKUP(A85,[1]POSTE_R_SANITARIO!$A$6:$C$27,3,FALSE)</f>
        <v>0</v>
      </c>
      <c r="D85" s="3">
        <v>0</v>
      </c>
    </row>
    <row r="86" spans="1:4" x14ac:dyDescent="0.2">
      <c r="A86" s="5" t="s">
        <v>937</v>
      </c>
      <c r="B86" s="11" t="s">
        <v>936</v>
      </c>
      <c r="C86" s="3">
        <f>VLOOKUP(A86,[1]Ins_Aziende!$A$4:$C$556,3,FALSE)</f>
        <v>0</v>
      </c>
      <c r="D86" s="3">
        <v>0</v>
      </c>
    </row>
    <row r="87" spans="1:4" x14ac:dyDescent="0.2">
      <c r="A87" s="5" t="s">
        <v>935</v>
      </c>
      <c r="B87" s="11" t="s">
        <v>934</v>
      </c>
      <c r="C87" s="3">
        <f>VLOOKUP(A87,[1]Ins_Aziende!$A$4:$C$556,3,FALSE)</f>
        <v>0</v>
      </c>
      <c r="D87" s="3">
        <v>0</v>
      </c>
    </row>
    <row r="88" spans="1:4" x14ac:dyDescent="0.2">
      <c r="A88" s="9" t="s">
        <v>933</v>
      </c>
      <c r="B88" s="20" t="s">
        <v>932</v>
      </c>
      <c r="C88" s="7">
        <f>C89+C90+C93+C97+C103</f>
        <v>30000000</v>
      </c>
      <c r="D88" s="7">
        <v>30000000</v>
      </c>
    </row>
    <row r="89" spans="1:4" x14ac:dyDescent="0.2">
      <c r="A89" s="5" t="s">
        <v>931</v>
      </c>
      <c r="B89" s="19" t="s">
        <v>930</v>
      </c>
      <c r="C89" s="3">
        <f>VLOOKUP(A89,[1]Ins_Aziende!$A$4:$C$556,3,FALSE)</f>
        <v>0</v>
      </c>
      <c r="D89" s="3">
        <v>0</v>
      </c>
    </row>
    <row r="90" spans="1:4" x14ac:dyDescent="0.2">
      <c r="A90" s="9" t="s">
        <v>929</v>
      </c>
      <c r="B90" s="18" t="s">
        <v>928</v>
      </c>
      <c r="C90" s="7">
        <f>C91+C92</f>
        <v>0</v>
      </c>
      <c r="D90" s="7">
        <v>0</v>
      </c>
    </row>
    <row r="91" spans="1:4" x14ac:dyDescent="0.2">
      <c r="A91" s="5" t="s">
        <v>927</v>
      </c>
      <c r="B91" s="11" t="s">
        <v>926</v>
      </c>
      <c r="C91" s="3">
        <f>VLOOKUP(A91,[1]Ins_Aziende!$A$4:$C$556,3,FALSE)</f>
        <v>0</v>
      </c>
      <c r="D91" s="3">
        <v>0</v>
      </c>
    </row>
    <row r="92" spans="1:4" x14ac:dyDescent="0.2">
      <c r="A92" s="5" t="s">
        <v>925</v>
      </c>
      <c r="B92" s="11" t="s">
        <v>924</v>
      </c>
      <c r="C92" s="3">
        <f>VLOOKUP(A92,[1]Ins_Aziende!$A$4:$C$556,3,FALSE)</f>
        <v>0</v>
      </c>
      <c r="D92" s="3">
        <v>0</v>
      </c>
    </row>
    <row r="93" spans="1:4" x14ac:dyDescent="0.2">
      <c r="A93" s="9" t="s">
        <v>923</v>
      </c>
      <c r="B93" s="18" t="s">
        <v>922</v>
      </c>
      <c r="C93" s="7">
        <f>C94+C95+C96</f>
        <v>0</v>
      </c>
      <c r="D93" s="7">
        <v>0</v>
      </c>
    </row>
    <row r="94" spans="1:4" x14ac:dyDescent="0.2">
      <c r="A94" s="5" t="s">
        <v>921</v>
      </c>
      <c r="B94" s="11" t="s">
        <v>920</v>
      </c>
      <c r="C94" s="3">
        <f>VLOOKUP(A94,[1]POSTE_R_SANITARIO!$A$6:$C$27,3,FALSE)</f>
        <v>0</v>
      </c>
      <c r="D94" s="3">
        <v>0</v>
      </c>
    </row>
    <row r="95" spans="1:4" x14ac:dyDescent="0.2">
      <c r="A95" s="5" t="s">
        <v>919</v>
      </c>
      <c r="B95" s="11" t="s">
        <v>918</v>
      </c>
      <c r="C95" s="3">
        <f>VLOOKUP(A95,[1]POSTE_R_SANITARIO!$A$6:$C$27,3,FALSE)</f>
        <v>0</v>
      </c>
      <c r="D95" s="3">
        <v>0</v>
      </c>
    </row>
    <row r="96" spans="1:4" x14ac:dyDescent="0.2">
      <c r="A96" s="5" t="s">
        <v>917</v>
      </c>
      <c r="B96" s="11" t="s">
        <v>916</v>
      </c>
      <c r="C96" s="3">
        <f>VLOOKUP(A96,[1]POSTE_R_SANITARIO!$A$6:$C$27,3,FALSE)</f>
        <v>0</v>
      </c>
      <c r="D96" s="3">
        <v>0</v>
      </c>
    </row>
    <row r="97" spans="1:4" x14ac:dyDescent="0.2">
      <c r="A97" s="9" t="s">
        <v>915</v>
      </c>
      <c r="B97" s="18" t="s">
        <v>914</v>
      </c>
      <c r="C97" s="7">
        <f>C98+C99+C102</f>
        <v>0</v>
      </c>
      <c r="D97" s="7">
        <v>0</v>
      </c>
    </row>
    <row r="98" spans="1:4" x14ac:dyDescent="0.2">
      <c r="A98" s="5" t="s">
        <v>913</v>
      </c>
      <c r="B98" s="11" t="s">
        <v>912</v>
      </c>
      <c r="C98" s="3">
        <f>VLOOKUP(A98,[1]Ins_Aziende!$A$4:$C$556,3,FALSE)</f>
        <v>0</v>
      </c>
      <c r="D98" s="3">
        <v>0</v>
      </c>
    </row>
    <row r="99" spans="1:4" x14ac:dyDescent="0.2">
      <c r="A99" s="9" t="s">
        <v>911</v>
      </c>
      <c r="B99" s="15" t="s">
        <v>910</v>
      </c>
      <c r="C99" s="7">
        <f>C100+C101</f>
        <v>0</v>
      </c>
      <c r="D99" s="7">
        <v>0</v>
      </c>
    </row>
    <row r="100" spans="1:4" x14ac:dyDescent="0.2">
      <c r="A100" s="5" t="s">
        <v>909</v>
      </c>
      <c r="B100" s="14" t="s">
        <v>908</v>
      </c>
      <c r="C100" s="3">
        <f>VLOOKUP(A100,[1]Ins_Aziende!$A$4:$C$556,3,FALSE)</f>
        <v>0</v>
      </c>
      <c r="D100" s="3">
        <v>0</v>
      </c>
    </row>
    <row r="101" spans="1:4" x14ac:dyDescent="0.2">
      <c r="A101" s="5" t="s">
        <v>907</v>
      </c>
      <c r="B101" s="14" t="s">
        <v>906</v>
      </c>
      <c r="C101" s="3">
        <f>VLOOKUP(A101,[1]Ins_Aziende!$A$4:$C$556,3,FALSE)</f>
        <v>0</v>
      </c>
      <c r="D101" s="3">
        <v>0</v>
      </c>
    </row>
    <row r="102" spans="1:4" x14ac:dyDescent="0.2">
      <c r="A102" s="5" t="s">
        <v>905</v>
      </c>
      <c r="B102" s="11" t="s">
        <v>904</v>
      </c>
      <c r="C102" s="3">
        <f>VLOOKUP(A102,[1]Ins_Aziende!$A$4:$C$556,3,FALSE)</f>
        <v>0</v>
      </c>
      <c r="D102" s="3">
        <v>0</v>
      </c>
    </row>
    <row r="103" spans="1:4" x14ac:dyDescent="0.2">
      <c r="A103" s="9" t="s">
        <v>903</v>
      </c>
      <c r="B103" s="18" t="s">
        <v>902</v>
      </c>
      <c r="C103" s="7">
        <f>C104+C108</f>
        <v>30000000</v>
      </c>
      <c r="D103" s="7">
        <v>30000000</v>
      </c>
    </row>
    <row r="104" spans="1:4" x14ac:dyDescent="0.2">
      <c r="A104" s="9" t="s">
        <v>901</v>
      </c>
      <c r="B104" s="15" t="s">
        <v>900</v>
      </c>
      <c r="C104" s="7">
        <f>C105+C106+C107</f>
        <v>30000000</v>
      </c>
      <c r="D104" s="7">
        <v>30000000</v>
      </c>
    </row>
    <row r="105" spans="1:4" x14ac:dyDescent="0.2">
      <c r="A105" s="5" t="s">
        <v>899</v>
      </c>
      <c r="B105" s="14" t="s">
        <v>898</v>
      </c>
      <c r="C105" s="3">
        <f>VLOOKUP(A105,[1]Ins_Aziende!$A$4:$C$556,3,FALSE)</f>
        <v>0</v>
      </c>
      <c r="D105" s="3">
        <v>0</v>
      </c>
    </row>
    <row r="106" spans="1:4" x14ac:dyDescent="0.2">
      <c r="A106" s="5" t="s">
        <v>897</v>
      </c>
      <c r="B106" s="14" t="s">
        <v>896</v>
      </c>
      <c r="C106" s="3">
        <f>VLOOKUP(A106,[1]Ins_Aziende!$A$4:$C$556,3,FALSE)</f>
        <v>0</v>
      </c>
      <c r="D106" s="3">
        <v>0</v>
      </c>
    </row>
    <row r="107" spans="1:4" x14ac:dyDescent="0.2">
      <c r="A107" s="5" t="s">
        <v>895</v>
      </c>
      <c r="B107" s="14" t="s">
        <v>894</v>
      </c>
      <c r="C107" s="3">
        <f>VLOOKUP(A107,[1]Ins_Aziende!$A$4:$C$556,3,FALSE)</f>
        <v>30000000</v>
      </c>
      <c r="D107" s="3">
        <v>30000000</v>
      </c>
    </row>
    <row r="108" spans="1:4" x14ac:dyDescent="0.2">
      <c r="A108" s="5" t="s">
        <v>893</v>
      </c>
      <c r="B108" s="11" t="s">
        <v>892</v>
      </c>
      <c r="C108" s="3">
        <f>VLOOKUP(A108,[1]Ins_Aziende!$A$4:$C$556,3,FALSE)</f>
        <v>0</v>
      </c>
      <c r="D108" s="3">
        <v>0</v>
      </c>
    </row>
    <row r="109" spans="1:4" x14ac:dyDescent="0.2">
      <c r="A109" s="9" t="s">
        <v>891</v>
      </c>
      <c r="B109" s="20" t="s">
        <v>890</v>
      </c>
      <c r="C109" s="7">
        <f>C110+C111+C112</f>
        <v>0</v>
      </c>
      <c r="D109" s="7">
        <v>0</v>
      </c>
    </row>
    <row r="110" spans="1:4" x14ac:dyDescent="0.2">
      <c r="A110" s="5" t="s">
        <v>889</v>
      </c>
      <c r="B110" s="19" t="s">
        <v>888</v>
      </c>
      <c r="C110" s="3">
        <f>VLOOKUP(A110,[1]Ins_Aziende!$A$4:$C$556,3,FALSE)</f>
        <v>0</v>
      </c>
      <c r="D110" s="3">
        <v>0</v>
      </c>
    </row>
    <row r="111" spans="1:4" x14ac:dyDescent="0.2">
      <c r="A111" s="5" t="s">
        <v>887</v>
      </c>
      <c r="B111" s="19" t="s">
        <v>886</v>
      </c>
      <c r="C111" s="3">
        <f>VLOOKUP(A111,[1]Ins_Aziende!$A$4:$C$556,3,FALSE)</f>
        <v>0</v>
      </c>
      <c r="D111" s="3">
        <v>0</v>
      </c>
    </row>
    <row r="112" spans="1:4" x14ac:dyDescent="0.2">
      <c r="A112" s="5" t="s">
        <v>885</v>
      </c>
      <c r="B112" s="19" t="s">
        <v>884</v>
      </c>
      <c r="C112" s="3">
        <f>VLOOKUP(A112,[1]Ins_Aziende!$A$4:$C$556,3,FALSE)</f>
        <v>0</v>
      </c>
      <c r="D112" s="3">
        <v>0</v>
      </c>
    </row>
    <row r="113" spans="1:4" x14ac:dyDescent="0.2">
      <c r="A113" s="9" t="s">
        <v>883</v>
      </c>
      <c r="B113" s="20" t="s">
        <v>882</v>
      </c>
      <c r="C113" s="7">
        <f>C114+C115+C116+C117+C118+C119</f>
        <v>490000</v>
      </c>
      <c r="D113" s="7">
        <v>0</v>
      </c>
    </row>
    <row r="114" spans="1:4" x14ac:dyDescent="0.2">
      <c r="A114" s="5" t="s">
        <v>881</v>
      </c>
      <c r="B114" s="19" t="s">
        <v>880</v>
      </c>
      <c r="C114" s="3">
        <f>VLOOKUP(A114,[1]Ins_Aziende!$A$4:$C$556,3,FALSE)</f>
        <v>0</v>
      </c>
      <c r="D114" s="3">
        <v>0</v>
      </c>
    </row>
    <row r="115" spans="1:4" x14ac:dyDescent="0.2">
      <c r="A115" s="5" t="s">
        <v>879</v>
      </c>
      <c r="B115" s="19" t="s">
        <v>878</v>
      </c>
      <c r="C115" s="3">
        <f>VLOOKUP(A115,[1]Ins_Aziende!$A$4:$C$556,3,FALSE)</f>
        <v>0</v>
      </c>
      <c r="D115" s="3">
        <v>0</v>
      </c>
    </row>
    <row r="116" spans="1:4" x14ac:dyDescent="0.2">
      <c r="A116" s="5" t="s">
        <v>877</v>
      </c>
      <c r="B116" s="19" t="s">
        <v>876</v>
      </c>
      <c r="C116" s="3">
        <f>VLOOKUP(A116,[1]Ins_Aziende!$A$4:$C$556,3,FALSE)</f>
        <v>0</v>
      </c>
      <c r="D116" s="3">
        <v>0</v>
      </c>
    </row>
    <row r="117" spans="1:4" x14ac:dyDescent="0.2">
      <c r="A117" s="5" t="s">
        <v>875</v>
      </c>
      <c r="B117" s="19" t="s">
        <v>874</v>
      </c>
      <c r="C117" s="3">
        <f>VLOOKUP(A117,[1]Ins_Aziende!$A$4:$C$556,3,FALSE)</f>
        <v>490000</v>
      </c>
      <c r="D117" s="3">
        <v>0</v>
      </c>
    </row>
    <row r="118" spans="1:4" x14ac:dyDescent="0.2">
      <c r="A118" s="5" t="s">
        <v>873</v>
      </c>
      <c r="B118" s="19" t="s">
        <v>872</v>
      </c>
      <c r="C118" s="3">
        <f>VLOOKUP(A118,[1]Ins_Aziende!$A$4:$C$556,3,FALSE)</f>
        <v>0</v>
      </c>
      <c r="D118" s="3">
        <v>0</v>
      </c>
    </row>
    <row r="119" spans="1:4" x14ac:dyDescent="0.2">
      <c r="A119" s="5" t="s">
        <v>871</v>
      </c>
      <c r="B119" s="19" t="s">
        <v>870</v>
      </c>
      <c r="C119" s="3">
        <f>VLOOKUP(A119,[1]Ins_Aziende!$A$4:$C$556,3,FALSE)</f>
        <v>0</v>
      </c>
      <c r="D119" s="3">
        <v>0</v>
      </c>
    </row>
    <row r="120" spans="1:4" x14ac:dyDescent="0.2">
      <c r="A120" s="5" t="s">
        <v>869</v>
      </c>
      <c r="B120" s="6" t="s">
        <v>868</v>
      </c>
      <c r="C120" s="3">
        <f>VLOOKUP(A120,[1]Ins_Aziende!$A$4:$C$556,3,FALSE)</f>
        <v>0</v>
      </c>
      <c r="D120" s="3">
        <v>0</v>
      </c>
    </row>
    <row r="121" spans="1:4" x14ac:dyDescent="0.2">
      <c r="A121" s="9" t="s">
        <v>867</v>
      </c>
      <c r="B121" s="20" t="s">
        <v>866</v>
      </c>
      <c r="C121" s="7">
        <f>C122+C123+C124</f>
        <v>0</v>
      </c>
      <c r="D121" s="7">
        <v>0</v>
      </c>
    </row>
    <row r="122" spans="1:4" x14ac:dyDescent="0.2">
      <c r="A122" s="5" t="s">
        <v>865</v>
      </c>
      <c r="B122" s="19" t="s">
        <v>864</v>
      </c>
      <c r="C122" s="3">
        <f>VLOOKUP(A122,[1]Ins_Aziende!$A$4:$C$556,3,FALSE)</f>
        <v>0</v>
      </c>
      <c r="D122" s="3">
        <v>0</v>
      </c>
    </row>
    <row r="123" spans="1:4" x14ac:dyDescent="0.2">
      <c r="A123" s="5" t="s">
        <v>863</v>
      </c>
      <c r="B123" s="19" t="s">
        <v>862</v>
      </c>
      <c r="C123" s="3">
        <f>VLOOKUP(A123,[1]Ins_Aziende!$A$4:$C$556,3,FALSE)</f>
        <v>0</v>
      </c>
      <c r="D123" s="3">
        <v>0</v>
      </c>
    </row>
    <row r="124" spans="1:4" x14ac:dyDescent="0.2">
      <c r="A124" s="5" t="s">
        <v>861</v>
      </c>
      <c r="B124" s="19" t="s">
        <v>860</v>
      </c>
      <c r="C124" s="3">
        <f>VLOOKUP(A124,[1]Ins_Aziende!$A$4:$C$556,3,FALSE)</f>
        <v>0</v>
      </c>
      <c r="D124" s="3">
        <v>0</v>
      </c>
    </row>
    <row r="125" spans="1:4" x14ac:dyDescent="0.2">
      <c r="A125" s="9" t="s">
        <v>859</v>
      </c>
      <c r="B125" s="8" t="s">
        <v>858</v>
      </c>
      <c r="C125" s="7">
        <f>C126+C158+C328+C336+C345+C387+C393+C419+C424+C441</f>
        <v>547751886.1099999</v>
      </c>
      <c r="D125" s="7">
        <v>162327612.06</v>
      </c>
    </row>
    <row r="126" spans="1:4" x14ac:dyDescent="0.2">
      <c r="A126" s="9" t="s">
        <v>857</v>
      </c>
      <c r="B126" s="20" t="s">
        <v>856</v>
      </c>
      <c r="C126" s="7">
        <f>C127+C150</f>
        <v>0</v>
      </c>
      <c r="D126" s="7">
        <v>0</v>
      </c>
    </row>
    <row r="127" spans="1:4" x14ac:dyDescent="0.2">
      <c r="A127" s="9" t="s">
        <v>855</v>
      </c>
      <c r="B127" s="18" t="s">
        <v>854</v>
      </c>
      <c r="C127" s="7">
        <f>C128+C132+C136+C142+C143+C144+C145+C146+C149</f>
        <v>0</v>
      </c>
      <c r="D127" s="7">
        <v>0</v>
      </c>
    </row>
    <row r="128" spans="1:4" x14ac:dyDescent="0.2">
      <c r="A128" s="9" t="s">
        <v>853</v>
      </c>
      <c r="B128" s="15" t="s">
        <v>852</v>
      </c>
      <c r="C128" s="7">
        <f>C129+C130+C131</f>
        <v>0</v>
      </c>
      <c r="D128" s="7">
        <v>0</v>
      </c>
    </row>
    <row r="129" spans="1:4" x14ac:dyDescent="0.2">
      <c r="A129" s="5" t="s">
        <v>851</v>
      </c>
      <c r="B129" s="14" t="s">
        <v>850</v>
      </c>
      <c r="C129" s="3">
        <f>VLOOKUP(A129,[1]Ins_Aziende!$A$4:$C$556,3,FALSE)</f>
        <v>0</v>
      </c>
      <c r="D129" s="3">
        <v>0</v>
      </c>
    </row>
    <row r="130" spans="1:4" x14ac:dyDescent="0.2">
      <c r="A130" s="5" t="s">
        <v>849</v>
      </c>
      <c r="B130" s="14" t="s">
        <v>848</v>
      </c>
      <c r="C130" s="3">
        <f>VLOOKUP(A130,[1]Ins_Aziende!$A$4:$C$556,3,FALSE)</f>
        <v>0</v>
      </c>
      <c r="D130" s="3">
        <v>0</v>
      </c>
    </row>
    <row r="131" spans="1:4" x14ac:dyDescent="0.2">
      <c r="A131" s="5" t="s">
        <v>847</v>
      </c>
      <c r="B131" s="14" t="s">
        <v>846</v>
      </c>
      <c r="C131" s="3">
        <f>VLOOKUP(A131,[1]Ins_Aziende!$A$4:$C$556,3,FALSE)</f>
        <v>0</v>
      </c>
      <c r="D131" s="3">
        <v>0</v>
      </c>
    </row>
    <row r="132" spans="1:4" x14ac:dyDescent="0.2">
      <c r="A132" s="9" t="s">
        <v>845</v>
      </c>
      <c r="B132" s="15" t="s">
        <v>844</v>
      </c>
      <c r="C132" s="7">
        <f>C133+C134+C135</f>
        <v>0</v>
      </c>
      <c r="D132" s="7">
        <v>0</v>
      </c>
    </row>
    <row r="133" spans="1:4" x14ac:dyDescent="0.2">
      <c r="A133" s="5" t="s">
        <v>843</v>
      </c>
      <c r="B133" s="14" t="s">
        <v>842</v>
      </c>
      <c r="C133" s="3">
        <f>VLOOKUP(A133,[1]Ins_Aziende!$A$4:$C$556,3,FALSE)</f>
        <v>0</v>
      </c>
      <c r="D133" s="3">
        <v>0</v>
      </c>
    </row>
    <row r="134" spans="1:4" x14ac:dyDescent="0.2">
      <c r="A134" s="5" t="s">
        <v>841</v>
      </c>
      <c r="B134" s="14" t="s">
        <v>840</v>
      </c>
      <c r="C134" s="3">
        <f>VLOOKUP(A134,[1]Ins_Aziende!$A$4:$C$556,3,FALSE)</f>
        <v>0</v>
      </c>
      <c r="D134" s="3">
        <v>0</v>
      </c>
    </row>
    <row r="135" spans="1:4" x14ac:dyDescent="0.2">
      <c r="A135" s="5" t="s">
        <v>839</v>
      </c>
      <c r="B135" s="14" t="s">
        <v>838</v>
      </c>
      <c r="C135" s="3">
        <f>VLOOKUP(A135,[1]Ins_Aziende!$A$4:$C$556,3,FALSE)</f>
        <v>0</v>
      </c>
      <c r="D135" s="3">
        <v>0</v>
      </c>
    </row>
    <row r="136" spans="1:4" x14ac:dyDescent="0.2">
      <c r="A136" s="9" t="s">
        <v>837</v>
      </c>
      <c r="B136" s="15" t="s">
        <v>836</v>
      </c>
      <c r="C136" s="7">
        <f>C137+C140+C141</f>
        <v>0</v>
      </c>
      <c r="D136" s="7">
        <v>0</v>
      </c>
    </row>
    <row r="137" spans="1:4" x14ac:dyDescent="0.2">
      <c r="A137" s="9" t="s">
        <v>835</v>
      </c>
      <c r="B137" s="13" t="s">
        <v>834</v>
      </c>
      <c r="C137" s="7">
        <f>C138+C139</f>
        <v>0</v>
      </c>
      <c r="D137" s="7">
        <v>0</v>
      </c>
    </row>
    <row r="138" spans="1:4" x14ac:dyDescent="0.2">
      <c r="A138" s="5" t="s">
        <v>833</v>
      </c>
      <c r="B138" s="12" t="s">
        <v>832</v>
      </c>
      <c r="C138" s="3">
        <f>VLOOKUP(A138,[1]Ins_Aziende!$A$4:$C$556,3,FALSE)</f>
        <v>0</v>
      </c>
      <c r="D138" s="3">
        <v>0</v>
      </c>
    </row>
    <row r="139" spans="1:4" x14ac:dyDescent="0.2">
      <c r="A139" s="5" t="s">
        <v>831</v>
      </c>
      <c r="B139" s="12" t="s">
        <v>830</v>
      </c>
      <c r="C139" s="3">
        <f>VLOOKUP(A139,[1]Ins_Aziende!$A$4:$C$556,3,FALSE)</f>
        <v>0</v>
      </c>
      <c r="D139" s="3">
        <v>0</v>
      </c>
    </row>
    <row r="140" spans="1:4" x14ac:dyDescent="0.2">
      <c r="A140" s="5" t="s">
        <v>829</v>
      </c>
      <c r="B140" s="14" t="s">
        <v>828</v>
      </c>
      <c r="C140" s="3">
        <f>VLOOKUP(A140,[1]Ins_Aziende!$A$4:$C$556,3,FALSE)</f>
        <v>0</v>
      </c>
      <c r="D140" s="3">
        <v>0</v>
      </c>
    </row>
    <row r="141" spans="1:4" x14ac:dyDescent="0.2">
      <c r="A141" s="5" t="s">
        <v>827</v>
      </c>
      <c r="B141" s="14" t="s">
        <v>826</v>
      </c>
      <c r="C141" s="3">
        <f>VLOOKUP(A141,[1]Ins_Aziende!$A$4:$C$556,3,FALSE)</f>
        <v>0</v>
      </c>
      <c r="D141" s="3">
        <v>0</v>
      </c>
    </row>
    <row r="142" spans="1:4" x14ac:dyDescent="0.2">
      <c r="A142" s="5" t="s">
        <v>825</v>
      </c>
      <c r="B142" s="11" t="s">
        <v>824</v>
      </c>
      <c r="C142" s="3">
        <f>VLOOKUP(A142,[1]Ins_Aziende!$A$4:$C$556,3,FALSE)</f>
        <v>0</v>
      </c>
      <c r="D142" s="3">
        <v>0</v>
      </c>
    </row>
    <row r="143" spans="1:4" x14ac:dyDescent="0.2">
      <c r="A143" s="5" t="s">
        <v>823</v>
      </c>
      <c r="B143" s="11" t="s">
        <v>822</v>
      </c>
      <c r="C143" s="3">
        <f>VLOOKUP(A143,[1]Ins_Aziende!$A$4:$C$556,3,FALSE)</f>
        <v>0</v>
      </c>
      <c r="D143" s="3">
        <v>0</v>
      </c>
    </row>
    <row r="144" spans="1:4" x14ac:dyDescent="0.2">
      <c r="A144" s="5" t="s">
        <v>821</v>
      </c>
      <c r="B144" s="11" t="s">
        <v>820</v>
      </c>
      <c r="C144" s="3">
        <f>VLOOKUP(A144,[1]Ins_Aziende!$A$4:$C$556,3,FALSE)</f>
        <v>0</v>
      </c>
      <c r="D144" s="3">
        <v>0</v>
      </c>
    </row>
    <row r="145" spans="1:4" x14ac:dyDescent="0.2">
      <c r="A145" s="5" t="s">
        <v>819</v>
      </c>
      <c r="B145" s="11" t="s">
        <v>818</v>
      </c>
      <c r="C145" s="3">
        <f>VLOOKUP(A145,[1]Ins_Aziende!$A$4:$C$556,3,FALSE)</f>
        <v>0</v>
      </c>
      <c r="D145" s="3">
        <v>0</v>
      </c>
    </row>
    <row r="146" spans="1:4" x14ac:dyDescent="0.2">
      <c r="A146" s="9" t="s">
        <v>817</v>
      </c>
      <c r="B146" s="15" t="s">
        <v>816</v>
      </c>
      <c r="C146" s="7">
        <f>C147+C148</f>
        <v>0</v>
      </c>
      <c r="D146" s="7">
        <v>0</v>
      </c>
    </row>
    <row r="147" spans="1:4" x14ac:dyDescent="0.2">
      <c r="A147" s="5" t="s">
        <v>815</v>
      </c>
      <c r="B147" s="14" t="s">
        <v>814</v>
      </c>
      <c r="C147" s="3">
        <f>VLOOKUP(A147,[1]Ins_Aziende!$A$4:$C$556,3,FALSE)</f>
        <v>0</v>
      </c>
      <c r="D147" s="3">
        <v>0</v>
      </c>
    </row>
    <row r="148" spans="1:4" x14ac:dyDescent="0.2">
      <c r="A148" s="5" t="s">
        <v>813</v>
      </c>
      <c r="B148" s="14" t="s">
        <v>812</v>
      </c>
      <c r="C148" s="3">
        <f>VLOOKUP(A148,[1]Ins_Aziende!$A$4:$C$556,3,FALSE)</f>
        <v>0</v>
      </c>
      <c r="D148" s="3">
        <v>0</v>
      </c>
    </row>
    <row r="149" spans="1:4" x14ac:dyDescent="0.2">
      <c r="A149" s="5" t="s">
        <v>811</v>
      </c>
      <c r="B149" s="11" t="s">
        <v>810</v>
      </c>
      <c r="C149" s="3">
        <f>VLOOKUP(A149,[1]POSTE_R_SANITARIO!$A$6:$C$27,3,FALSE)</f>
        <v>0</v>
      </c>
      <c r="D149" s="3">
        <v>0</v>
      </c>
    </row>
    <row r="150" spans="1:4" x14ac:dyDescent="0.2">
      <c r="A150" s="9" t="s">
        <v>809</v>
      </c>
      <c r="B150" s="18" t="s">
        <v>808</v>
      </c>
      <c r="C150" s="7">
        <f>C151+C152+C153+C154+C155+C156+C157</f>
        <v>0</v>
      </c>
      <c r="D150" s="7">
        <v>0</v>
      </c>
    </row>
    <row r="151" spans="1:4" x14ac:dyDescent="0.2">
      <c r="A151" s="5" t="s">
        <v>807</v>
      </c>
      <c r="B151" s="11" t="s">
        <v>806</v>
      </c>
      <c r="C151" s="3">
        <f>VLOOKUP(A151,[1]Ins_Aziende!$A$4:$C$556,3,FALSE)</f>
        <v>0</v>
      </c>
      <c r="D151" s="3">
        <v>0</v>
      </c>
    </row>
    <row r="152" spans="1:4" x14ac:dyDescent="0.2">
      <c r="A152" s="5" t="s">
        <v>805</v>
      </c>
      <c r="B152" s="11" t="s">
        <v>804</v>
      </c>
      <c r="C152" s="3">
        <f>VLOOKUP(A152,[1]Ins_Aziende!$A$4:$C$556,3,FALSE)</f>
        <v>0</v>
      </c>
      <c r="D152" s="3">
        <v>0</v>
      </c>
    </row>
    <row r="153" spans="1:4" x14ac:dyDescent="0.2">
      <c r="A153" s="5" t="s">
        <v>803</v>
      </c>
      <c r="B153" s="11" t="s">
        <v>802</v>
      </c>
      <c r="C153" s="3">
        <f>VLOOKUP(A153,[1]Ins_Aziende!$A$4:$C$556,3,FALSE)</f>
        <v>0</v>
      </c>
      <c r="D153" s="3">
        <v>0</v>
      </c>
    </row>
    <row r="154" spans="1:4" x14ac:dyDescent="0.2">
      <c r="A154" s="5" t="s">
        <v>801</v>
      </c>
      <c r="B154" s="11" t="s">
        <v>800</v>
      </c>
      <c r="C154" s="3">
        <f>VLOOKUP(A154,[1]Ins_Aziende!$A$4:$C$556,3,FALSE)</f>
        <v>0</v>
      </c>
      <c r="D154" s="3">
        <v>0</v>
      </c>
    </row>
    <row r="155" spans="1:4" x14ac:dyDescent="0.2">
      <c r="A155" s="5" t="s">
        <v>799</v>
      </c>
      <c r="B155" s="11" t="s">
        <v>798</v>
      </c>
      <c r="C155" s="3">
        <f>VLOOKUP(A155,[1]Ins_Aziende!$A$4:$C$556,3,FALSE)</f>
        <v>0</v>
      </c>
      <c r="D155" s="3">
        <v>0</v>
      </c>
    </row>
    <row r="156" spans="1:4" x14ac:dyDescent="0.2">
      <c r="A156" s="5" t="s">
        <v>797</v>
      </c>
      <c r="B156" s="11" t="s">
        <v>796</v>
      </c>
      <c r="C156" s="3">
        <f>VLOOKUP(A156,[1]Ins_Aziende!$A$4:$C$556,3,FALSE)</f>
        <v>0</v>
      </c>
      <c r="D156" s="3">
        <v>0</v>
      </c>
    </row>
    <row r="157" spans="1:4" x14ac:dyDescent="0.2">
      <c r="A157" s="5" t="s">
        <v>795</v>
      </c>
      <c r="B157" s="11" t="s">
        <v>794</v>
      </c>
      <c r="C157" s="3">
        <f>VLOOKUP(A157,[1]POSTE_R_SANITARIO!$A$6:$C$27,3,FALSE)</f>
        <v>0</v>
      </c>
      <c r="D157" s="3">
        <v>0</v>
      </c>
    </row>
    <row r="158" spans="1:4" x14ac:dyDescent="0.2">
      <c r="A158" s="9" t="s">
        <v>793</v>
      </c>
      <c r="B158" s="20" t="s">
        <v>792</v>
      </c>
      <c r="C158" s="7">
        <f>C159+C291</f>
        <v>381616886.10999995</v>
      </c>
      <c r="D158" s="7">
        <v>12327612.060000001</v>
      </c>
    </row>
    <row r="159" spans="1:4" x14ac:dyDescent="0.2">
      <c r="A159" s="9" t="s">
        <v>791</v>
      </c>
      <c r="B159" s="18" t="s">
        <v>790</v>
      </c>
      <c r="C159" s="7">
        <f>C160+C168+C172+C183+C189+C194+C199+C209+C215+C222+C228+C233+C249+C257+C264+C278+C290</f>
        <v>347652858.65999997</v>
      </c>
      <c r="D159" s="7">
        <v>12327612.060000001</v>
      </c>
    </row>
    <row r="160" spans="1:4" x14ac:dyDescent="0.2">
      <c r="A160" s="9" t="s">
        <v>789</v>
      </c>
      <c r="B160" s="15" t="s">
        <v>788</v>
      </c>
      <c r="C160" s="7">
        <f>C161+C166+C167</f>
        <v>0</v>
      </c>
      <c r="D160" s="7">
        <v>0</v>
      </c>
    </row>
    <row r="161" spans="1:4" x14ac:dyDescent="0.2">
      <c r="A161" s="9" t="s">
        <v>787</v>
      </c>
      <c r="B161" s="13" t="s">
        <v>786</v>
      </c>
      <c r="C161" s="7">
        <f>C162+C163+C164+C165</f>
        <v>0</v>
      </c>
      <c r="D161" s="7">
        <v>0</v>
      </c>
    </row>
    <row r="162" spans="1:4" x14ac:dyDescent="0.2">
      <c r="A162" s="5" t="s">
        <v>785</v>
      </c>
      <c r="B162" s="12" t="s">
        <v>784</v>
      </c>
      <c r="C162" s="3">
        <f>VLOOKUP(A162,[1]Ins_Aziende!$A$4:$C$556,3,FALSE)</f>
        <v>0</v>
      </c>
      <c r="D162" s="3">
        <v>0</v>
      </c>
    </row>
    <row r="163" spans="1:4" x14ac:dyDescent="0.2">
      <c r="A163" s="5" t="s">
        <v>783</v>
      </c>
      <c r="B163" s="12" t="s">
        <v>782</v>
      </c>
      <c r="C163" s="3">
        <f>VLOOKUP(A163,[1]Ins_Aziende!$A$4:$C$556,3,FALSE)</f>
        <v>0</v>
      </c>
      <c r="D163" s="3">
        <v>0</v>
      </c>
    </row>
    <row r="164" spans="1:4" x14ac:dyDescent="0.2">
      <c r="A164" s="5" t="s">
        <v>781</v>
      </c>
      <c r="B164" s="12" t="s">
        <v>780</v>
      </c>
      <c r="C164" s="3">
        <f>VLOOKUP(A164,[1]Ins_Aziende!$A$4:$C$556,3,FALSE)</f>
        <v>0</v>
      </c>
      <c r="D164" s="3">
        <v>0</v>
      </c>
    </row>
    <row r="165" spans="1:4" x14ac:dyDescent="0.2">
      <c r="A165" s="5" t="s">
        <v>779</v>
      </c>
      <c r="B165" s="12" t="s">
        <v>778</v>
      </c>
      <c r="C165" s="3">
        <f>VLOOKUP(A165,[1]Ins_Aziende!$A$4:$C$556,3,FALSE)</f>
        <v>0</v>
      </c>
      <c r="D165" s="3">
        <v>0</v>
      </c>
    </row>
    <row r="166" spans="1:4" x14ac:dyDescent="0.2">
      <c r="A166" s="5" t="s">
        <v>777</v>
      </c>
      <c r="B166" s="14" t="s">
        <v>776</v>
      </c>
      <c r="C166" s="3">
        <f>VLOOKUP(A166,[1]Ins_Aziende!$A$4:$C$556,3,FALSE)</f>
        <v>0</v>
      </c>
      <c r="D166" s="3">
        <v>0</v>
      </c>
    </row>
    <row r="167" spans="1:4" x14ac:dyDescent="0.2">
      <c r="A167" s="5" t="s">
        <v>775</v>
      </c>
      <c r="B167" s="14" t="s">
        <v>774</v>
      </c>
      <c r="C167" s="3">
        <f>VLOOKUP(A167,[1]Ins_Aziende!$A$4:$C$556,3,FALSE)</f>
        <v>0</v>
      </c>
      <c r="D167" s="3">
        <v>0</v>
      </c>
    </row>
    <row r="168" spans="1:4" x14ac:dyDescent="0.2">
      <c r="A168" s="9" t="s">
        <v>773</v>
      </c>
      <c r="B168" s="15" t="s">
        <v>772</v>
      </c>
      <c r="C168" s="7">
        <f>C169+C170+C171</f>
        <v>0</v>
      </c>
      <c r="D168" s="7">
        <v>0</v>
      </c>
    </row>
    <row r="169" spans="1:4" x14ac:dyDescent="0.2">
      <c r="A169" s="5" t="s">
        <v>771</v>
      </c>
      <c r="B169" s="14" t="s">
        <v>770</v>
      </c>
      <c r="C169" s="3">
        <f>VLOOKUP(A169,[1]Ins_Aziende!$A$4:$C$556,3,FALSE)</f>
        <v>0</v>
      </c>
      <c r="D169" s="3">
        <v>0</v>
      </c>
    </row>
    <row r="170" spans="1:4" x14ac:dyDescent="0.2">
      <c r="A170" s="5" t="s">
        <v>769</v>
      </c>
      <c r="B170" s="14" t="s">
        <v>768</v>
      </c>
      <c r="C170" s="3">
        <f>VLOOKUP(A170,[1]Ins_Aziende!$A$4:$C$556,3,FALSE)</f>
        <v>0</v>
      </c>
      <c r="D170" s="3">
        <v>0</v>
      </c>
    </row>
    <row r="171" spans="1:4" x14ac:dyDescent="0.2">
      <c r="A171" s="5" t="s">
        <v>767</v>
      </c>
      <c r="B171" s="14" t="s">
        <v>766</v>
      </c>
      <c r="C171" s="3">
        <f>VLOOKUP(A171,[1]Ins_Aziende!$A$4:$C$556,3,FALSE)</f>
        <v>0</v>
      </c>
      <c r="D171" s="3">
        <v>0</v>
      </c>
    </row>
    <row r="172" spans="1:4" x14ac:dyDescent="0.2">
      <c r="A172" s="9" t="s">
        <v>765</v>
      </c>
      <c r="B172" s="15" t="s">
        <v>764</v>
      </c>
      <c r="C172" s="7">
        <f>C173+C174+C175+C176+C177+C182</f>
        <v>0</v>
      </c>
      <c r="D172" s="7">
        <v>0</v>
      </c>
    </row>
    <row r="173" spans="1:4" x14ac:dyDescent="0.2">
      <c r="A173" s="5" t="s">
        <v>763</v>
      </c>
      <c r="B173" s="14" t="s">
        <v>762</v>
      </c>
      <c r="C173" s="3">
        <f>VLOOKUP(A173,[1]Ins_Aziende!$A$4:$C$556,3,FALSE)</f>
        <v>0</v>
      </c>
      <c r="D173" s="3">
        <v>0</v>
      </c>
    </row>
    <row r="174" spans="1:4" x14ac:dyDescent="0.2">
      <c r="A174" s="5" t="s">
        <v>761</v>
      </c>
      <c r="B174" s="14" t="s">
        <v>760</v>
      </c>
      <c r="C174" s="3">
        <f>VLOOKUP(A174,[1]Ins_Aziende!$A$4:$C$556,3,FALSE)</f>
        <v>0</v>
      </c>
      <c r="D174" s="3">
        <v>0</v>
      </c>
    </row>
    <row r="175" spans="1:4" x14ac:dyDescent="0.2">
      <c r="A175" s="5" t="s">
        <v>759</v>
      </c>
      <c r="B175" s="14" t="s">
        <v>758</v>
      </c>
      <c r="C175" s="3">
        <f>VLOOKUP(A175,[1]Ins_Aziende!$A$4:$C$556,3,FALSE)</f>
        <v>0</v>
      </c>
      <c r="D175" s="3">
        <v>0</v>
      </c>
    </row>
    <row r="176" spans="1:4" x14ac:dyDescent="0.2">
      <c r="A176" s="5" t="s">
        <v>757</v>
      </c>
      <c r="B176" s="14" t="s">
        <v>756</v>
      </c>
      <c r="C176" s="3">
        <f>VLOOKUP(A176,[1]Ins_Aziende!$A$4:$C$556,3,FALSE)</f>
        <v>0</v>
      </c>
      <c r="D176" s="3">
        <v>0</v>
      </c>
    </row>
    <row r="177" spans="1:4" x14ac:dyDescent="0.2">
      <c r="A177" s="9" t="s">
        <v>755</v>
      </c>
      <c r="B177" s="13" t="s">
        <v>754</v>
      </c>
      <c r="C177" s="7">
        <f>C178+C179+C180+C181</f>
        <v>0</v>
      </c>
      <c r="D177" s="7">
        <v>0</v>
      </c>
    </row>
    <row r="178" spans="1:4" x14ac:dyDescent="0.2">
      <c r="A178" s="5" t="s">
        <v>753</v>
      </c>
      <c r="B178" s="12" t="s">
        <v>752</v>
      </c>
      <c r="C178" s="3">
        <f>VLOOKUP(A178,[1]Ins_Aziende!$A$4:$C$556,3,FALSE)</f>
        <v>0</v>
      </c>
      <c r="D178" s="3">
        <v>0</v>
      </c>
    </row>
    <row r="179" spans="1:4" x14ac:dyDescent="0.2">
      <c r="A179" s="5" t="s">
        <v>751</v>
      </c>
      <c r="B179" s="12" t="s">
        <v>750</v>
      </c>
      <c r="C179" s="3">
        <f>VLOOKUP(A179,[1]Ins_Aziende!$A$4:$C$556,3,FALSE)</f>
        <v>0</v>
      </c>
      <c r="D179" s="3">
        <v>0</v>
      </c>
    </row>
    <row r="180" spans="1:4" x14ac:dyDescent="0.2">
      <c r="A180" s="5" t="s">
        <v>749</v>
      </c>
      <c r="B180" s="12" t="s">
        <v>748</v>
      </c>
      <c r="C180" s="3">
        <f>VLOOKUP(A180,[1]Ins_Aziende!$A$4:$C$556,3,FALSE)</f>
        <v>0</v>
      </c>
      <c r="D180" s="3">
        <v>0</v>
      </c>
    </row>
    <row r="181" spans="1:4" x14ac:dyDescent="0.2">
      <c r="A181" s="5" t="s">
        <v>747</v>
      </c>
      <c r="B181" s="12" t="s">
        <v>746</v>
      </c>
      <c r="C181" s="3">
        <f>VLOOKUP(A181,[1]Ins_Aziende!$A$4:$C$556,3,FALSE)</f>
        <v>0</v>
      </c>
      <c r="D181" s="3">
        <v>0</v>
      </c>
    </row>
    <row r="182" spans="1:4" x14ac:dyDescent="0.2">
      <c r="A182" s="5" t="s">
        <v>745</v>
      </c>
      <c r="B182" s="14" t="s">
        <v>744</v>
      </c>
      <c r="C182" s="3">
        <f>VLOOKUP(A182,[1]Ins_Aziende!$A$4:$C$556,3,FALSE)</f>
        <v>0</v>
      </c>
      <c r="D182" s="3">
        <v>0</v>
      </c>
    </row>
    <row r="183" spans="1:4" x14ac:dyDescent="0.2">
      <c r="A183" s="9" t="s">
        <v>743</v>
      </c>
      <c r="B183" s="15" t="s">
        <v>742</v>
      </c>
      <c r="C183" s="7">
        <f>C184+C185+C186+C187+C188</f>
        <v>0</v>
      </c>
      <c r="D183" s="7">
        <v>0</v>
      </c>
    </row>
    <row r="184" spans="1:4" x14ac:dyDescent="0.2">
      <c r="A184" s="5" t="s">
        <v>741</v>
      </c>
      <c r="B184" s="14" t="s">
        <v>740</v>
      </c>
      <c r="C184" s="3">
        <f>VLOOKUP(A184,[1]Ins_Aziende!$A$4:$C$556,3,FALSE)</f>
        <v>0</v>
      </c>
      <c r="D184" s="3">
        <v>0</v>
      </c>
    </row>
    <row r="185" spans="1:4" x14ac:dyDescent="0.2">
      <c r="A185" s="5" t="s">
        <v>739</v>
      </c>
      <c r="B185" s="14" t="s">
        <v>738</v>
      </c>
      <c r="C185" s="3">
        <f>VLOOKUP(A185,[1]Ins_Aziende!$A$4:$C$556,3,FALSE)</f>
        <v>0</v>
      </c>
      <c r="D185" s="3">
        <v>0</v>
      </c>
    </row>
    <row r="186" spans="1:4" x14ac:dyDescent="0.2">
      <c r="A186" s="5" t="s">
        <v>737</v>
      </c>
      <c r="B186" s="14" t="s">
        <v>736</v>
      </c>
      <c r="C186" s="3">
        <f>VLOOKUP(A186,[1]Ins_Aziende!$A$4:$C$556,3,FALSE)</f>
        <v>0</v>
      </c>
      <c r="D186" s="3">
        <v>0</v>
      </c>
    </row>
    <row r="187" spans="1:4" x14ac:dyDescent="0.2">
      <c r="A187" s="5" t="s">
        <v>735</v>
      </c>
      <c r="B187" s="14" t="s">
        <v>734</v>
      </c>
      <c r="C187" s="3">
        <f>VLOOKUP(A187,[1]Ins_Aziende!$A$4:$C$556,3,FALSE)</f>
        <v>0</v>
      </c>
      <c r="D187" s="3">
        <v>0</v>
      </c>
    </row>
    <row r="188" spans="1:4" x14ac:dyDescent="0.2">
      <c r="A188" s="5" t="s">
        <v>733</v>
      </c>
      <c r="B188" s="14" t="s">
        <v>732</v>
      </c>
      <c r="C188" s="3">
        <f>VLOOKUP(A188,[1]Ins_Aziende!$A$4:$C$556,3,FALSE)</f>
        <v>0</v>
      </c>
      <c r="D188" s="3">
        <v>0</v>
      </c>
    </row>
    <row r="189" spans="1:4" x14ac:dyDescent="0.2">
      <c r="A189" s="9" t="s">
        <v>731</v>
      </c>
      <c r="B189" s="15" t="s">
        <v>730</v>
      </c>
      <c r="C189" s="7">
        <f>C190+C192+C191+C193</f>
        <v>0</v>
      </c>
      <c r="D189" s="7">
        <v>0</v>
      </c>
    </row>
    <row r="190" spans="1:4" x14ac:dyDescent="0.2">
      <c r="A190" s="5" t="s">
        <v>729</v>
      </c>
      <c r="B190" s="14" t="s">
        <v>728</v>
      </c>
      <c r="C190" s="3">
        <f>VLOOKUP(A190,[1]Ins_Aziende!$A$4:$C$556,3,FALSE)</f>
        <v>0</v>
      </c>
      <c r="D190" s="3">
        <v>0</v>
      </c>
    </row>
    <row r="191" spans="1:4" x14ac:dyDescent="0.2">
      <c r="A191" s="5" t="s">
        <v>727</v>
      </c>
      <c r="B191" s="14" t="s">
        <v>726</v>
      </c>
      <c r="C191" s="3">
        <f>VLOOKUP(A191,[1]Ins_Aziende!$A$4:$C$556,3,FALSE)</f>
        <v>0</v>
      </c>
      <c r="D191" s="3">
        <v>0</v>
      </c>
    </row>
    <row r="192" spans="1:4" x14ac:dyDescent="0.2">
      <c r="A192" s="5" t="s">
        <v>725</v>
      </c>
      <c r="B192" s="14" t="s">
        <v>724</v>
      </c>
      <c r="C192" s="3">
        <f>VLOOKUP(A192,[1]Ins_Aziende!$A$4:$C$556,3,FALSE)</f>
        <v>0</v>
      </c>
      <c r="D192" s="3">
        <v>0</v>
      </c>
    </row>
    <row r="193" spans="1:4" x14ac:dyDescent="0.2">
      <c r="A193" s="5" t="s">
        <v>723</v>
      </c>
      <c r="B193" s="14" t="s">
        <v>722</v>
      </c>
      <c r="C193" s="3">
        <f>VLOOKUP(A193,[1]Ins_Aziende!$A$4:$C$556,3,FALSE)</f>
        <v>0</v>
      </c>
      <c r="D193" s="3">
        <v>0</v>
      </c>
    </row>
    <row r="194" spans="1:4" x14ac:dyDescent="0.2">
      <c r="A194" s="9" t="s">
        <v>721</v>
      </c>
      <c r="B194" s="15" t="s">
        <v>720</v>
      </c>
      <c r="C194" s="7">
        <f>C195+C196+C197+C198</f>
        <v>0</v>
      </c>
      <c r="D194" s="7">
        <v>0</v>
      </c>
    </row>
    <row r="195" spans="1:4" x14ac:dyDescent="0.2">
      <c r="A195" s="5" t="s">
        <v>719</v>
      </c>
      <c r="B195" s="14" t="s">
        <v>718</v>
      </c>
      <c r="C195" s="3">
        <f>VLOOKUP(A195,[1]Ins_Aziende!$A$4:$C$556,3,FALSE)</f>
        <v>0</v>
      </c>
      <c r="D195" s="3">
        <v>0</v>
      </c>
    </row>
    <row r="196" spans="1:4" x14ac:dyDescent="0.2">
      <c r="A196" s="5" t="s">
        <v>717</v>
      </c>
      <c r="B196" s="14" t="s">
        <v>716</v>
      </c>
      <c r="C196" s="3">
        <f>VLOOKUP(A196,[1]Ins_Aziende!$A$4:$C$556,3,FALSE)</f>
        <v>0</v>
      </c>
      <c r="D196" s="3">
        <v>0</v>
      </c>
    </row>
    <row r="197" spans="1:4" x14ac:dyDescent="0.2">
      <c r="A197" s="5" t="s">
        <v>715</v>
      </c>
      <c r="B197" s="14" t="s">
        <v>714</v>
      </c>
      <c r="C197" s="3">
        <f>VLOOKUP(A197,[1]Ins_Aziende!$A$4:$C$556,3,FALSE)</f>
        <v>0</v>
      </c>
      <c r="D197" s="3">
        <v>0</v>
      </c>
    </row>
    <row r="198" spans="1:4" x14ac:dyDescent="0.2">
      <c r="A198" s="5" t="s">
        <v>713</v>
      </c>
      <c r="B198" s="14" t="s">
        <v>712</v>
      </c>
      <c r="C198" s="3">
        <f>VLOOKUP(A198,[1]Ins_Aziende!$A$4:$C$556,3,FALSE)</f>
        <v>0</v>
      </c>
      <c r="D198" s="3">
        <v>0</v>
      </c>
    </row>
    <row r="199" spans="1:4" x14ac:dyDescent="0.2">
      <c r="A199" s="9" t="s">
        <v>711</v>
      </c>
      <c r="B199" s="15" t="s">
        <v>710</v>
      </c>
      <c r="C199" s="7">
        <f>C200+C201+C202+C203+C208</f>
        <v>0</v>
      </c>
      <c r="D199" s="7">
        <v>0</v>
      </c>
    </row>
    <row r="200" spans="1:4" x14ac:dyDescent="0.2">
      <c r="A200" s="5" t="s">
        <v>709</v>
      </c>
      <c r="B200" s="14" t="s">
        <v>708</v>
      </c>
      <c r="C200" s="3">
        <f>VLOOKUP(A200,[1]Ins_Aziende!$A$4:$C$556,3,FALSE)</f>
        <v>0</v>
      </c>
      <c r="D200" s="3">
        <v>0</v>
      </c>
    </row>
    <row r="201" spans="1:4" x14ac:dyDescent="0.2">
      <c r="A201" s="5" t="s">
        <v>707</v>
      </c>
      <c r="B201" s="14" t="s">
        <v>706</v>
      </c>
      <c r="C201" s="3">
        <f>VLOOKUP(A201,[1]Ins_Aziende!$A$4:$C$556,3,FALSE)</f>
        <v>0</v>
      </c>
      <c r="D201" s="3">
        <v>0</v>
      </c>
    </row>
    <row r="202" spans="1:4" x14ac:dyDescent="0.2">
      <c r="A202" s="5" t="s">
        <v>705</v>
      </c>
      <c r="B202" s="14" t="s">
        <v>704</v>
      </c>
      <c r="C202" s="3">
        <f>VLOOKUP(A202,[1]Ins_Aziende!$A$4:$C$556,3,FALSE)</f>
        <v>0</v>
      </c>
      <c r="D202" s="3">
        <v>0</v>
      </c>
    </row>
    <row r="203" spans="1:4" x14ac:dyDescent="0.2">
      <c r="A203" s="9" t="s">
        <v>703</v>
      </c>
      <c r="B203" s="13" t="s">
        <v>702</v>
      </c>
      <c r="C203" s="7">
        <f>C204+C205+C206+C207</f>
        <v>0</v>
      </c>
      <c r="D203" s="7">
        <v>0</v>
      </c>
    </row>
    <row r="204" spans="1:4" x14ac:dyDescent="0.2">
      <c r="A204" s="5" t="s">
        <v>701</v>
      </c>
      <c r="B204" s="12" t="s">
        <v>700</v>
      </c>
      <c r="C204" s="3">
        <f>VLOOKUP(A204,[1]Ins_Aziende!$A$4:$C$556,3,FALSE)</f>
        <v>0</v>
      </c>
      <c r="D204" s="3">
        <v>0</v>
      </c>
    </row>
    <row r="205" spans="1:4" x14ac:dyDescent="0.2">
      <c r="A205" s="5" t="s">
        <v>699</v>
      </c>
      <c r="B205" s="12" t="s">
        <v>698</v>
      </c>
      <c r="C205" s="3">
        <f>VLOOKUP(A205,[1]Ins_Aziende!$A$4:$C$556,3,FALSE)</f>
        <v>0</v>
      </c>
      <c r="D205" s="3">
        <v>0</v>
      </c>
    </row>
    <row r="206" spans="1:4" x14ac:dyDescent="0.2">
      <c r="A206" s="5" t="s">
        <v>697</v>
      </c>
      <c r="B206" s="12" t="s">
        <v>696</v>
      </c>
      <c r="C206" s="3">
        <f>VLOOKUP(A206,[1]Ins_Aziende!$A$4:$C$556,3,FALSE)</f>
        <v>0</v>
      </c>
      <c r="D206" s="3">
        <v>0</v>
      </c>
    </row>
    <row r="207" spans="1:4" x14ac:dyDescent="0.2">
      <c r="A207" s="5" t="s">
        <v>695</v>
      </c>
      <c r="B207" s="12" t="s">
        <v>694</v>
      </c>
      <c r="C207" s="3">
        <f>VLOOKUP(A207,[1]Ins_Aziende!$A$4:$C$556,3,FALSE)</f>
        <v>0</v>
      </c>
      <c r="D207" s="3">
        <v>0</v>
      </c>
    </row>
    <row r="208" spans="1:4" x14ac:dyDescent="0.2">
      <c r="A208" s="5" t="s">
        <v>693</v>
      </c>
      <c r="B208" s="14" t="s">
        <v>692</v>
      </c>
      <c r="C208" s="3">
        <f>VLOOKUP(A208,[1]Ins_Aziende!$A$4:$C$556,3,FALSE)</f>
        <v>0</v>
      </c>
      <c r="D208" s="3">
        <v>0</v>
      </c>
    </row>
    <row r="209" spans="1:4" x14ac:dyDescent="0.2">
      <c r="A209" s="9" t="s">
        <v>691</v>
      </c>
      <c r="B209" s="15" t="s">
        <v>690</v>
      </c>
      <c r="C209" s="7">
        <f>C210+C211+C212+C213+C214</f>
        <v>0</v>
      </c>
      <c r="D209" s="7">
        <v>0</v>
      </c>
    </row>
    <row r="210" spans="1:4" x14ac:dyDescent="0.2">
      <c r="A210" s="5" t="s">
        <v>689</v>
      </c>
      <c r="B210" s="14" t="s">
        <v>688</v>
      </c>
      <c r="C210" s="3">
        <f>VLOOKUP(A210,[1]Ins_Aziende!$A$4:$C$556,3,FALSE)</f>
        <v>0</v>
      </c>
      <c r="D210" s="3">
        <v>0</v>
      </c>
    </row>
    <row r="211" spans="1:4" x14ac:dyDescent="0.2">
      <c r="A211" s="5" t="s">
        <v>687</v>
      </c>
      <c r="B211" s="14" t="s">
        <v>686</v>
      </c>
      <c r="C211" s="3">
        <f>VLOOKUP(A211,[1]Ins_Aziende!$A$4:$C$556,3,FALSE)</f>
        <v>0</v>
      </c>
      <c r="D211" s="3">
        <v>0</v>
      </c>
    </row>
    <row r="212" spans="1:4" x14ac:dyDescent="0.2">
      <c r="A212" s="5" t="s">
        <v>685</v>
      </c>
      <c r="B212" s="14" t="s">
        <v>684</v>
      </c>
      <c r="C212" s="3">
        <f>VLOOKUP(A212,[1]Ins_Aziende!$A$4:$C$556,3,FALSE)</f>
        <v>0</v>
      </c>
      <c r="D212" s="3">
        <v>0</v>
      </c>
    </row>
    <row r="213" spans="1:4" x14ac:dyDescent="0.2">
      <c r="A213" s="5" t="s">
        <v>683</v>
      </c>
      <c r="B213" s="14" t="s">
        <v>682</v>
      </c>
      <c r="C213" s="3">
        <f>VLOOKUP(A213,[1]Ins_Aziende!$A$4:$C$556,3,FALSE)</f>
        <v>0</v>
      </c>
      <c r="D213" s="3">
        <v>0</v>
      </c>
    </row>
    <row r="214" spans="1:4" x14ac:dyDescent="0.2">
      <c r="A214" s="5" t="s">
        <v>681</v>
      </c>
      <c r="B214" s="14" t="s">
        <v>680</v>
      </c>
      <c r="C214" s="3">
        <f>VLOOKUP(A214,[1]Ins_Aziende!$A$4:$C$556,3,FALSE)</f>
        <v>0</v>
      </c>
      <c r="D214" s="3">
        <v>0</v>
      </c>
    </row>
    <row r="215" spans="1:4" x14ac:dyDescent="0.2">
      <c r="A215" s="9" t="s">
        <v>679</v>
      </c>
      <c r="B215" s="15" t="s">
        <v>678</v>
      </c>
      <c r="C215" s="7">
        <f>C216+C217+C218+C219+C220+C221</f>
        <v>0</v>
      </c>
      <c r="D215" s="7">
        <v>0</v>
      </c>
    </row>
    <row r="216" spans="1:4" x14ac:dyDescent="0.2">
      <c r="A216" s="5" t="s">
        <v>677</v>
      </c>
      <c r="B216" s="14" t="s">
        <v>676</v>
      </c>
      <c r="C216" s="3">
        <f>VLOOKUP(A216,[1]Ins_Aziende!$A$4:$C$556,3,FALSE)</f>
        <v>0</v>
      </c>
      <c r="D216" s="3">
        <v>0</v>
      </c>
    </row>
    <row r="217" spans="1:4" x14ac:dyDescent="0.2">
      <c r="A217" s="5" t="s">
        <v>675</v>
      </c>
      <c r="B217" s="14" t="s">
        <v>674</v>
      </c>
      <c r="C217" s="3">
        <f>VLOOKUP(A217,[1]Ins_Aziende!$A$4:$C$556,3,FALSE)</f>
        <v>0</v>
      </c>
      <c r="D217" s="3">
        <v>0</v>
      </c>
    </row>
    <row r="218" spans="1:4" x14ac:dyDescent="0.2">
      <c r="A218" s="5" t="s">
        <v>673</v>
      </c>
      <c r="B218" s="14" t="s">
        <v>672</v>
      </c>
      <c r="C218" s="3">
        <f>VLOOKUP(A218,[1]Ins_Aziende!$A$4:$C$556,3,FALSE)</f>
        <v>0</v>
      </c>
      <c r="D218" s="3">
        <v>0</v>
      </c>
    </row>
    <row r="219" spans="1:4" x14ac:dyDescent="0.2">
      <c r="A219" s="5" t="s">
        <v>671</v>
      </c>
      <c r="B219" s="14" t="s">
        <v>670</v>
      </c>
      <c r="C219" s="3">
        <f>VLOOKUP(A219,[1]Ins_Aziende!$A$4:$C$556,3,FALSE)</f>
        <v>0</v>
      </c>
      <c r="D219" s="3">
        <v>0</v>
      </c>
    </row>
    <row r="220" spans="1:4" x14ac:dyDescent="0.2">
      <c r="A220" s="5" t="s">
        <v>669</v>
      </c>
      <c r="B220" s="14" t="s">
        <v>668</v>
      </c>
      <c r="C220" s="3">
        <f>VLOOKUP(A220,[1]Ins_Aziende!$A$4:$C$556,3,FALSE)</f>
        <v>0</v>
      </c>
      <c r="D220" s="3">
        <v>0</v>
      </c>
    </row>
    <row r="221" spans="1:4" x14ac:dyDescent="0.2">
      <c r="A221" s="5" t="s">
        <v>667</v>
      </c>
      <c r="B221" s="14" t="s">
        <v>666</v>
      </c>
      <c r="C221" s="3">
        <f>VLOOKUP(A221,[1]Ins_Aziende!$A$4:$C$556,3,FALSE)</f>
        <v>0</v>
      </c>
      <c r="D221" s="3">
        <v>0</v>
      </c>
    </row>
    <row r="222" spans="1:4" x14ac:dyDescent="0.2">
      <c r="A222" s="9" t="s">
        <v>665</v>
      </c>
      <c r="B222" s="15" t="s">
        <v>664</v>
      </c>
      <c r="C222" s="7">
        <f>C223+C224+C225+C226+C227</f>
        <v>0</v>
      </c>
      <c r="D222" s="7">
        <v>0</v>
      </c>
    </row>
    <row r="223" spans="1:4" x14ac:dyDescent="0.2">
      <c r="A223" s="5" t="s">
        <v>663</v>
      </c>
      <c r="B223" s="14" t="s">
        <v>662</v>
      </c>
      <c r="C223" s="3">
        <f>VLOOKUP(A223,[1]Ins_Aziende!$A$4:$C$556,3,FALSE)</f>
        <v>0</v>
      </c>
      <c r="D223" s="3">
        <v>0</v>
      </c>
    </row>
    <row r="224" spans="1:4" x14ac:dyDescent="0.2">
      <c r="A224" s="5" t="s">
        <v>661</v>
      </c>
      <c r="B224" s="14" t="s">
        <v>660</v>
      </c>
      <c r="C224" s="3">
        <f>VLOOKUP(A224,[1]Ins_Aziende!$A$4:$C$556,3,FALSE)</f>
        <v>0</v>
      </c>
      <c r="D224" s="3">
        <v>0</v>
      </c>
    </row>
    <row r="225" spans="1:4" x14ac:dyDescent="0.2">
      <c r="A225" s="5" t="s">
        <v>659</v>
      </c>
      <c r="B225" s="14" t="s">
        <v>658</v>
      </c>
      <c r="C225" s="3">
        <f>VLOOKUP(A225,[1]Ins_Aziende!$A$4:$C$556,3,FALSE)</f>
        <v>0</v>
      </c>
      <c r="D225" s="3">
        <v>0</v>
      </c>
    </row>
    <row r="226" spans="1:4" x14ac:dyDescent="0.2">
      <c r="A226" s="5" t="s">
        <v>657</v>
      </c>
      <c r="B226" s="14" t="s">
        <v>656</v>
      </c>
      <c r="C226" s="3">
        <f>VLOOKUP(A226,[1]Ins_Aziende!$A$4:$C$556,3,FALSE)</f>
        <v>0</v>
      </c>
      <c r="D226" s="3">
        <v>0</v>
      </c>
    </row>
    <row r="227" spans="1:4" x14ac:dyDescent="0.2">
      <c r="A227" s="5" t="s">
        <v>655</v>
      </c>
      <c r="B227" s="14" t="s">
        <v>654</v>
      </c>
      <c r="C227" s="3">
        <f>VLOOKUP(A227,[1]Ins_Aziende!$A$4:$C$556,3,FALSE)</f>
        <v>0</v>
      </c>
      <c r="D227" s="3">
        <v>0</v>
      </c>
    </row>
    <row r="228" spans="1:4" x14ac:dyDescent="0.2">
      <c r="A228" s="9" t="s">
        <v>653</v>
      </c>
      <c r="B228" s="15" t="s">
        <v>652</v>
      </c>
      <c r="C228" s="7">
        <f>C229+C230+C231+C232</f>
        <v>0</v>
      </c>
      <c r="D228" s="7">
        <v>0</v>
      </c>
    </row>
    <row r="229" spans="1:4" x14ac:dyDescent="0.2">
      <c r="A229" s="5" t="s">
        <v>651</v>
      </c>
      <c r="B229" s="14" t="s">
        <v>650</v>
      </c>
      <c r="C229" s="3">
        <f>VLOOKUP(A229,[1]Ins_Aziende!$A$4:$C$556,3,FALSE)</f>
        <v>0</v>
      </c>
      <c r="D229" s="3">
        <v>0</v>
      </c>
    </row>
    <row r="230" spans="1:4" x14ac:dyDescent="0.2">
      <c r="A230" s="5" t="s">
        <v>649</v>
      </c>
      <c r="B230" s="14" t="s">
        <v>648</v>
      </c>
      <c r="C230" s="3">
        <f>VLOOKUP(A230,[1]Ins_Aziende!$A$4:$C$556,3,FALSE)</f>
        <v>0</v>
      </c>
      <c r="D230" s="3">
        <v>0</v>
      </c>
    </row>
    <row r="231" spans="1:4" x14ac:dyDescent="0.2">
      <c r="A231" s="5" t="s">
        <v>647</v>
      </c>
      <c r="B231" s="14" t="s">
        <v>646</v>
      </c>
      <c r="C231" s="3">
        <f>VLOOKUP(A231,[1]Ins_Aziende!$A$4:$C$556,3,FALSE)</f>
        <v>0</v>
      </c>
      <c r="D231" s="3">
        <v>0</v>
      </c>
    </row>
    <row r="232" spans="1:4" x14ac:dyDescent="0.2">
      <c r="A232" s="5" t="s">
        <v>645</v>
      </c>
      <c r="B232" s="14" t="s">
        <v>644</v>
      </c>
      <c r="C232" s="3">
        <f>VLOOKUP(A232,[1]Ins_Aziende!$A$4:$C$556,3,FALSE)</f>
        <v>0</v>
      </c>
      <c r="D232" s="3">
        <v>0</v>
      </c>
    </row>
    <row r="233" spans="1:4" x14ac:dyDescent="0.2">
      <c r="A233" s="9" t="s">
        <v>643</v>
      </c>
      <c r="B233" s="15" t="s">
        <v>642</v>
      </c>
      <c r="C233" s="7">
        <f>C234+C235+C241+C242+C248</f>
        <v>0</v>
      </c>
      <c r="D233" s="7">
        <v>0</v>
      </c>
    </row>
    <row r="234" spans="1:4" x14ac:dyDescent="0.2">
      <c r="A234" s="5" t="s">
        <v>641</v>
      </c>
      <c r="B234" s="14" t="s">
        <v>640</v>
      </c>
      <c r="C234" s="3">
        <f>VLOOKUP(A234,[1]Ins_Aziende!$A$4:$C$556,3,FALSE)</f>
        <v>0</v>
      </c>
      <c r="D234" s="3">
        <v>0</v>
      </c>
    </row>
    <row r="235" spans="1:4" x14ac:dyDescent="0.2">
      <c r="A235" s="9" t="s">
        <v>639</v>
      </c>
      <c r="B235" s="13" t="s">
        <v>638</v>
      </c>
      <c r="C235" s="7">
        <f>C236+C237+C238+C239+C240</f>
        <v>0</v>
      </c>
      <c r="D235" s="7">
        <v>0</v>
      </c>
    </row>
    <row r="236" spans="1:4" x14ac:dyDescent="0.2">
      <c r="A236" s="5" t="s">
        <v>637</v>
      </c>
      <c r="B236" s="12" t="s">
        <v>636</v>
      </c>
      <c r="C236" s="3">
        <f>VLOOKUP(A236,[1]Ins_Aziende!$A$4:$C$556,3,FALSE)</f>
        <v>0</v>
      </c>
      <c r="D236" s="3">
        <v>0</v>
      </c>
    </row>
    <row r="237" spans="1:4" x14ac:dyDescent="0.2">
      <c r="A237" s="5" t="s">
        <v>635</v>
      </c>
      <c r="B237" s="12" t="s">
        <v>634</v>
      </c>
      <c r="C237" s="3">
        <f>VLOOKUP(A237,[1]Ins_Aziende!$A$4:$C$556,3,FALSE)</f>
        <v>0</v>
      </c>
      <c r="D237" s="3">
        <v>0</v>
      </c>
    </row>
    <row r="238" spans="1:4" x14ac:dyDescent="0.2">
      <c r="A238" s="5" t="s">
        <v>633</v>
      </c>
      <c r="B238" s="12" t="s">
        <v>632</v>
      </c>
      <c r="C238" s="3">
        <f>VLOOKUP(A238,[1]Ins_Aziende!$A$4:$C$556,3,FALSE)</f>
        <v>0</v>
      </c>
      <c r="D238" s="3">
        <v>0</v>
      </c>
    </row>
    <row r="239" spans="1:4" x14ac:dyDescent="0.2">
      <c r="A239" s="5" t="s">
        <v>631</v>
      </c>
      <c r="B239" s="12" t="s">
        <v>630</v>
      </c>
      <c r="C239" s="3">
        <f>VLOOKUP(A239,[1]Ins_Aziende!$A$4:$C$556,3,FALSE)</f>
        <v>0</v>
      </c>
      <c r="D239" s="3">
        <v>0</v>
      </c>
    </row>
    <row r="240" spans="1:4" x14ac:dyDescent="0.2">
      <c r="A240" s="5" t="s">
        <v>629</v>
      </c>
      <c r="B240" s="12" t="s">
        <v>628</v>
      </c>
      <c r="C240" s="3">
        <f>VLOOKUP(A240,[1]Ins_Aziende!$A$4:$C$556,3,FALSE)</f>
        <v>0</v>
      </c>
      <c r="D240" s="3">
        <v>0</v>
      </c>
    </row>
    <row r="241" spans="1:4" x14ac:dyDescent="0.2">
      <c r="A241" s="5" t="s">
        <v>627</v>
      </c>
      <c r="B241" s="14" t="s">
        <v>626</v>
      </c>
      <c r="C241" s="3">
        <f>VLOOKUP(A241,[1]Ins_Aziende!$A$4:$C$556,3,FALSE)</f>
        <v>0</v>
      </c>
      <c r="D241" s="3">
        <v>0</v>
      </c>
    </row>
    <row r="242" spans="1:4" x14ac:dyDescent="0.2">
      <c r="A242" s="9" t="s">
        <v>625</v>
      </c>
      <c r="B242" s="13" t="s">
        <v>624</v>
      </c>
      <c r="C242" s="7">
        <f>C243+C244+C245+C246+C247</f>
        <v>0</v>
      </c>
      <c r="D242" s="7">
        <v>0</v>
      </c>
    </row>
    <row r="243" spans="1:4" x14ac:dyDescent="0.2">
      <c r="A243" s="5" t="s">
        <v>623</v>
      </c>
      <c r="B243" s="12" t="s">
        <v>622</v>
      </c>
      <c r="C243" s="3">
        <f>VLOOKUP(A243,[1]Ins_Aziende!$A$4:$C$556,3,FALSE)</f>
        <v>0</v>
      </c>
      <c r="D243" s="3">
        <v>0</v>
      </c>
    </row>
    <row r="244" spans="1:4" x14ac:dyDescent="0.2">
      <c r="A244" s="5" t="s">
        <v>621</v>
      </c>
      <c r="B244" s="12" t="s">
        <v>620</v>
      </c>
      <c r="C244" s="3">
        <f>VLOOKUP(A244,[1]Ins_Aziende!$A$4:$C$556,3,FALSE)</f>
        <v>0</v>
      </c>
      <c r="D244" s="3">
        <v>0</v>
      </c>
    </row>
    <row r="245" spans="1:4" x14ac:dyDescent="0.2">
      <c r="A245" s="5" t="s">
        <v>619</v>
      </c>
      <c r="B245" s="12" t="s">
        <v>618</v>
      </c>
      <c r="C245" s="3">
        <f>VLOOKUP(A245,[1]Ins_Aziende!$A$4:$C$556,3,FALSE)</f>
        <v>0</v>
      </c>
      <c r="D245" s="3">
        <v>0</v>
      </c>
    </row>
    <row r="246" spans="1:4" x14ac:dyDescent="0.2">
      <c r="A246" s="5" t="s">
        <v>617</v>
      </c>
      <c r="B246" s="12" t="s">
        <v>616</v>
      </c>
      <c r="C246" s="3">
        <f>VLOOKUP(A246,[1]Ins_Aziende!$A$4:$C$556,3,FALSE)</f>
        <v>0</v>
      </c>
      <c r="D246" s="3">
        <v>0</v>
      </c>
    </row>
    <row r="247" spans="1:4" x14ac:dyDescent="0.2">
      <c r="A247" s="5" t="s">
        <v>615</v>
      </c>
      <c r="B247" s="12" t="s">
        <v>614</v>
      </c>
      <c r="C247" s="3">
        <f>VLOOKUP(A247,[1]Ins_Aziende!$A$4:$C$556,3,FALSE)</f>
        <v>0</v>
      </c>
      <c r="D247" s="3">
        <v>0</v>
      </c>
    </row>
    <row r="248" spans="1:4" x14ac:dyDescent="0.2">
      <c r="A248" s="5" t="s">
        <v>613</v>
      </c>
      <c r="B248" s="14" t="s">
        <v>612</v>
      </c>
      <c r="C248" s="3">
        <f>VLOOKUP(A248,[1]Ins_Aziende!$A$4:$C$556,3,FALSE)</f>
        <v>0</v>
      </c>
      <c r="D248" s="3">
        <v>0</v>
      </c>
    </row>
    <row r="249" spans="1:4" x14ac:dyDescent="0.2">
      <c r="A249" s="9" t="s">
        <v>611</v>
      </c>
      <c r="B249" s="15" t="s">
        <v>610</v>
      </c>
      <c r="C249" s="7">
        <f>C250+C251+C252+C253+C254+C255+C256</f>
        <v>0</v>
      </c>
      <c r="D249" s="7">
        <v>0</v>
      </c>
    </row>
    <row r="250" spans="1:4" x14ac:dyDescent="0.2">
      <c r="A250" s="5" t="s">
        <v>609</v>
      </c>
      <c r="B250" s="14" t="s">
        <v>608</v>
      </c>
      <c r="C250" s="3">
        <f>VLOOKUP(A250,[1]Ins_Aziende!$A$4:$C$556,3,FALSE)</f>
        <v>0</v>
      </c>
      <c r="D250" s="3">
        <v>0</v>
      </c>
    </row>
    <row r="251" spans="1:4" x14ac:dyDescent="0.2">
      <c r="A251" s="5" t="s">
        <v>607</v>
      </c>
      <c r="B251" s="14" t="s">
        <v>606</v>
      </c>
      <c r="C251" s="3">
        <f>VLOOKUP(A251,[1]Ins_Aziende!$A$4:$C$556,3,FALSE)</f>
        <v>0</v>
      </c>
      <c r="D251" s="3">
        <v>0</v>
      </c>
    </row>
    <row r="252" spans="1:4" x14ac:dyDescent="0.2">
      <c r="A252" s="5" t="s">
        <v>605</v>
      </c>
      <c r="B252" s="14" t="s">
        <v>604</v>
      </c>
      <c r="C252" s="3">
        <f>VLOOKUP(A252,[1]Ins_Aziende!$A$4:$C$556,3,FALSE)</f>
        <v>0</v>
      </c>
      <c r="D252" s="3">
        <v>0</v>
      </c>
    </row>
    <row r="253" spans="1:4" x14ac:dyDescent="0.2">
      <c r="A253" s="5" t="s">
        <v>603</v>
      </c>
      <c r="B253" s="14" t="s">
        <v>602</v>
      </c>
      <c r="C253" s="3">
        <f>VLOOKUP(A253,[1]Ins_Aziende!$A$4:$C$556,3,FALSE)</f>
        <v>0</v>
      </c>
      <c r="D253" s="3">
        <v>0</v>
      </c>
    </row>
    <row r="254" spans="1:4" x14ac:dyDescent="0.2">
      <c r="A254" s="5" t="s">
        <v>601</v>
      </c>
      <c r="B254" s="14" t="s">
        <v>600</v>
      </c>
      <c r="C254" s="3">
        <f>VLOOKUP(A254,[1]Ins_Aziende!$A$4:$C$556,3,FALSE)</f>
        <v>0</v>
      </c>
      <c r="D254" s="3">
        <v>0</v>
      </c>
    </row>
    <row r="255" spans="1:4" x14ac:dyDescent="0.2">
      <c r="A255" s="5" t="s">
        <v>599</v>
      </c>
      <c r="B255" s="14" t="s">
        <v>598</v>
      </c>
      <c r="C255" s="3">
        <f>VLOOKUP(A255,[1]Ins_Aziende!$A$4:$C$556,3,FALSE)</f>
        <v>0</v>
      </c>
      <c r="D255" s="3">
        <v>0</v>
      </c>
    </row>
    <row r="256" spans="1:4" x14ac:dyDescent="0.2">
      <c r="A256" s="5" t="s">
        <v>597</v>
      </c>
      <c r="B256" s="14" t="s">
        <v>596</v>
      </c>
      <c r="C256" s="3">
        <f>VLOOKUP(A256,[1]Ins_Aziende!$A$4:$C$556,3,FALSE)</f>
        <v>0</v>
      </c>
      <c r="D256" s="3">
        <v>0</v>
      </c>
    </row>
    <row r="257" spans="1:4" x14ac:dyDescent="0.2">
      <c r="A257" s="9" t="s">
        <v>595</v>
      </c>
      <c r="B257" s="15" t="s">
        <v>594</v>
      </c>
      <c r="C257" s="7">
        <f>C258+C259+C260+C261+C262+C263</f>
        <v>318272358.65999997</v>
      </c>
      <c r="D257" s="7">
        <v>12327612.060000001</v>
      </c>
    </row>
    <row r="258" spans="1:4" x14ac:dyDescent="0.2">
      <c r="A258" s="5" t="s">
        <v>593</v>
      </c>
      <c r="B258" s="14" t="s">
        <v>592</v>
      </c>
      <c r="C258" s="3">
        <f>VLOOKUP(A258,[1]Ins_Aziende!$A$4:$C$556,3,FALSE)</f>
        <v>0</v>
      </c>
      <c r="D258" s="3">
        <v>0</v>
      </c>
    </row>
    <row r="259" spans="1:4" x14ac:dyDescent="0.2">
      <c r="A259" s="5" t="s">
        <v>591</v>
      </c>
      <c r="B259" s="14" t="s">
        <v>590</v>
      </c>
      <c r="C259" s="3">
        <f>VLOOKUP(A259,[1]Ins_Aziende!$A$4:$C$556,3,FALSE)</f>
        <v>0</v>
      </c>
      <c r="D259" s="3">
        <v>0</v>
      </c>
    </row>
    <row r="260" spans="1:4" x14ac:dyDescent="0.2">
      <c r="A260" s="5" t="s">
        <v>589</v>
      </c>
      <c r="B260" s="14" t="s">
        <v>588</v>
      </c>
      <c r="C260" s="3">
        <f>VLOOKUP(A260,[1]Ins_Aziende!$A$4:$C$556,3,FALSE)</f>
        <v>46000000</v>
      </c>
      <c r="D260" s="3">
        <v>0</v>
      </c>
    </row>
    <row r="261" spans="1:4" x14ac:dyDescent="0.2">
      <c r="A261" s="5" t="s">
        <v>587</v>
      </c>
      <c r="B261" s="14" t="s">
        <v>586</v>
      </c>
      <c r="C261" s="3">
        <f>VLOOKUP(A261,[1]Ins_Aziende!$A$4:$C$556,3,FALSE)</f>
        <v>12327612.060000001</v>
      </c>
      <c r="D261" s="3">
        <v>12327612.060000001</v>
      </c>
    </row>
    <row r="262" spans="1:4" x14ac:dyDescent="0.2">
      <c r="A262" s="5" t="s">
        <v>585</v>
      </c>
      <c r="B262" s="14" t="s">
        <v>584</v>
      </c>
      <c r="C262" s="3">
        <f>VLOOKUP(A262,[1]Ins_Aziende!$A$4:$C$556,3,FALSE)</f>
        <v>0</v>
      </c>
      <c r="D262" s="3">
        <v>0</v>
      </c>
    </row>
    <row r="263" spans="1:4" x14ac:dyDescent="0.2">
      <c r="A263" s="5" t="s">
        <v>583</v>
      </c>
      <c r="B263" s="14" t="s">
        <v>582</v>
      </c>
      <c r="C263" s="3">
        <f>VLOOKUP(A263,[1]POSTE_R_SANITARIO!$A$6:$C$27,3,FALSE)</f>
        <v>259944746.59999999</v>
      </c>
      <c r="D263" s="3">
        <v>0</v>
      </c>
    </row>
    <row r="264" spans="1:4" x14ac:dyDescent="0.2">
      <c r="A264" s="9" t="s">
        <v>581</v>
      </c>
      <c r="B264" s="15" t="s">
        <v>580</v>
      </c>
      <c r="C264" s="7">
        <f>C265+C266+C267+C274</f>
        <v>0</v>
      </c>
      <c r="D264" s="7">
        <v>0</v>
      </c>
    </row>
    <row r="265" spans="1:4" x14ac:dyDescent="0.2">
      <c r="A265" s="5" t="s">
        <v>579</v>
      </c>
      <c r="B265" s="14" t="s">
        <v>578</v>
      </c>
      <c r="C265" s="3">
        <f>VLOOKUP(A265,[1]POSTE_R_SANITARIO!$A$6:$C$27,3,FALSE)</f>
        <v>0</v>
      </c>
      <c r="D265" s="3">
        <v>0</v>
      </c>
    </row>
    <row r="266" spans="1:4" x14ac:dyDescent="0.2">
      <c r="A266" s="5" t="s">
        <v>577</v>
      </c>
      <c r="B266" s="14" t="s">
        <v>576</v>
      </c>
      <c r="C266" s="3">
        <f>VLOOKUP(A266,[1]Ins_Aziende!$A$4:$C$556,3,FALSE)</f>
        <v>0</v>
      </c>
      <c r="D266" s="3">
        <v>0</v>
      </c>
    </row>
    <row r="267" spans="1:4" x14ac:dyDescent="0.2">
      <c r="A267" s="9" t="s">
        <v>575</v>
      </c>
      <c r="B267" s="13" t="s">
        <v>574</v>
      </c>
      <c r="C267" s="7">
        <f>C268+C269+C270+C271+C272+C273</f>
        <v>0</v>
      </c>
      <c r="D267" s="7">
        <v>0</v>
      </c>
    </row>
    <row r="268" spans="1:4" x14ac:dyDescent="0.2">
      <c r="A268" s="5" t="s">
        <v>573</v>
      </c>
      <c r="B268" s="12" t="s">
        <v>572</v>
      </c>
      <c r="C268" s="3">
        <f>VLOOKUP(A268,[1]Ins_Aziende!$A$4:$C$556,3,FALSE)</f>
        <v>0</v>
      </c>
      <c r="D268" s="3">
        <v>0</v>
      </c>
    </row>
    <row r="269" spans="1:4" x14ac:dyDescent="0.2">
      <c r="A269" s="5" t="s">
        <v>571</v>
      </c>
      <c r="B269" s="12" t="s">
        <v>570</v>
      </c>
      <c r="C269" s="3">
        <f>VLOOKUP(A269,[1]Ins_Aziende!$A$4:$C$556,3,FALSE)</f>
        <v>0</v>
      </c>
      <c r="D269" s="3">
        <v>0</v>
      </c>
    </row>
    <row r="270" spans="1:4" x14ac:dyDescent="0.2">
      <c r="A270" s="5" t="s">
        <v>569</v>
      </c>
      <c r="B270" s="12" t="s">
        <v>568</v>
      </c>
      <c r="C270" s="3">
        <f>VLOOKUP(A270,[1]Ins_Aziende!$A$4:$C$556,3,FALSE)</f>
        <v>0</v>
      </c>
      <c r="D270" s="3">
        <v>0</v>
      </c>
    </row>
    <row r="271" spans="1:4" x14ac:dyDescent="0.2">
      <c r="A271" s="5" t="s">
        <v>567</v>
      </c>
      <c r="B271" s="12" t="s">
        <v>566</v>
      </c>
      <c r="C271" s="3">
        <f>VLOOKUP(A271,[1]Ins_Aziende!$A$4:$C$556,3,FALSE)</f>
        <v>0</v>
      </c>
      <c r="D271" s="3">
        <v>0</v>
      </c>
    </row>
    <row r="272" spans="1:4" x14ac:dyDescent="0.2">
      <c r="A272" s="5" t="s">
        <v>565</v>
      </c>
      <c r="B272" s="12" t="s">
        <v>564</v>
      </c>
      <c r="C272" s="3">
        <f>VLOOKUP(A272,[1]Ins_Aziende!$A$4:$C$556,3,FALSE)</f>
        <v>0</v>
      </c>
      <c r="D272" s="3">
        <v>0</v>
      </c>
    </row>
    <row r="273" spans="1:4" x14ac:dyDescent="0.2">
      <c r="A273" s="5" t="s">
        <v>563</v>
      </c>
      <c r="B273" s="12" t="s">
        <v>562</v>
      </c>
      <c r="C273" s="3">
        <f>VLOOKUP(A273,[1]Ins_Aziende!$A$4:$C$556,3,FALSE)</f>
        <v>0</v>
      </c>
      <c r="D273" s="3">
        <v>0</v>
      </c>
    </row>
    <row r="274" spans="1:4" x14ac:dyDescent="0.2">
      <c r="A274" s="9" t="s">
        <v>561</v>
      </c>
      <c r="B274" s="13" t="s">
        <v>560</v>
      </c>
      <c r="C274" s="7">
        <f>C275+C276+C277</f>
        <v>0</v>
      </c>
      <c r="D274" s="7">
        <v>0</v>
      </c>
    </row>
    <row r="275" spans="1:4" x14ac:dyDescent="0.2">
      <c r="A275" s="5" t="s">
        <v>559</v>
      </c>
      <c r="B275" s="12" t="s">
        <v>558</v>
      </c>
      <c r="C275" s="3">
        <f>VLOOKUP(A275,[1]POSTE_R_SANITARIO!$A$6:$C$27,3,FALSE)</f>
        <v>0</v>
      </c>
      <c r="D275" s="3">
        <v>0</v>
      </c>
    </row>
    <row r="276" spans="1:4" x14ac:dyDescent="0.2">
      <c r="A276" s="5" t="s">
        <v>557</v>
      </c>
      <c r="B276" s="12" t="s">
        <v>556</v>
      </c>
      <c r="C276" s="3">
        <f>VLOOKUP(A276,[1]Ins_Aziende!$A$4:$C$556,3,FALSE)</f>
        <v>0</v>
      </c>
      <c r="D276" s="3">
        <v>0</v>
      </c>
    </row>
    <row r="277" spans="1:4" x14ac:dyDescent="0.2">
      <c r="A277" s="5" t="s">
        <v>555</v>
      </c>
      <c r="B277" s="12" t="s">
        <v>554</v>
      </c>
      <c r="C277" s="3">
        <f>VLOOKUP(A277,[1]Ins_Aziende!$A$4:$C$556,3,FALSE)</f>
        <v>0</v>
      </c>
      <c r="D277" s="3">
        <v>0</v>
      </c>
    </row>
    <row r="278" spans="1:4" x14ac:dyDescent="0.2">
      <c r="A278" s="9" t="s">
        <v>553</v>
      </c>
      <c r="B278" s="15" t="s">
        <v>552</v>
      </c>
      <c r="C278" s="7">
        <f>C279+C280+C281+C282+C289</f>
        <v>29380500</v>
      </c>
      <c r="D278" s="7">
        <v>0</v>
      </c>
    </row>
    <row r="279" spans="1:4" x14ac:dyDescent="0.2">
      <c r="A279" s="5" t="s">
        <v>551</v>
      </c>
      <c r="B279" s="14" t="s">
        <v>550</v>
      </c>
      <c r="C279" s="3">
        <f>VLOOKUP(A279,[1]POSTE_R_SANITARIO!$A$6:$C$27,3,FALSE)</f>
        <v>0</v>
      </c>
      <c r="D279" s="3">
        <v>0</v>
      </c>
    </row>
    <row r="280" spans="1:4" x14ac:dyDescent="0.2">
      <c r="A280" s="5" t="s">
        <v>549</v>
      </c>
      <c r="B280" s="14" t="s">
        <v>548</v>
      </c>
      <c r="C280" s="3">
        <f>VLOOKUP(A280,[1]Ins_Aziende!$A$4:$C$556,3,FALSE)</f>
        <v>15880500</v>
      </c>
      <c r="D280" s="3">
        <v>0</v>
      </c>
    </row>
    <row r="281" spans="1:4" x14ac:dyDescent="0.2">
      <c r="A281" s="5" t="s">
        <v>547</v>
      </c>
      <c r="B281" s="14" t="s">
        <v>546</v>
      </c>
      <c r="C281" s="3">
        <f>VLOOKUP(A281,[1]Ins_Aziende!$A$4:$C$556,3,FALSE)</f>
        <v>0</v>
      </c>
      <c r="D281" s="3">
        <v>0</v>
      </c>
    </row>
    <row r="282" spans="1:4" x14ac:dyDescent="0.2">
      <c r="A282" s="9" t="s">
        <v>545</v>
      </c>
      <c r="B282" s="13" t="s">
        <v>544</v>
      </c>
      <c r="C282" s="7">
        <f>C283+C284+C287+C288</f>
        <v>13500000</v>
      </c>
      <c r="D282" s="7">
        <v>0</v>
      </c>
    </row>
    <row r="283" spans="1:4" x14ac:dyDescent="0.2">
      <c r="A283" s="5" t="s">
        <v>543</v>
      </c>
      <c r="B283" s="12" t="s">
        <v>542</v>
      </c>
      <c r="C283" s="3">
        <f>VLOOKUP(A283,[1]Ins_Aziende!$A$4:$C$556,3,FALSE)</f>
        <v>0</v>
      </c>
      <c r="D283" s="3">
        <v>0</v>
      </c>
    </row>
    <row r="284" spans="1:4" x14ac:dyDescent="0.2">
      <c r="A284" s="9" t="s">
        <v>541</v>
      </c>
      <c r="B284" s="17" t="s">
        <v>540</v>
      </c>
      <c r="C284" s="7">
        <f>C285+C286</f>
        <v>0</v>
      </c>
      <c r="D284" s="7">
        <v>0</v>
      </c>
    </row>
    <row r="285" spans="1:4" x14ac:dyDescent="0.2">
      <c r="A285" s="5" t="s">
        <v>539</v>
      </c>
      <c r="B285" s="16" t="s">
        <v>538</v>
      </c>
      <c r="C285" s="3">
        <f>VLOOKUP(A285,[1]Ins_Aziende!$A$4:$C$556,3,FALSE)</f>
        <v>0</v>
      </c>
      <c r="D285" s="3">
        <v>0</v>
      </c>
    </row>
    <row r="286" spans="1:4" x14ac:dyDescent="0.2">
      <c r="A286" s="5" t="s">
        <v>537</v>
      </c>
      <c r="B286" s="16" t="s">
        <v>536</v>
      </c>
      <c r="C286" s="3">
        <f>VLOOKUP(A286,[1]Ins_Aziende!$A$4:$C$556,3,FALSE)</f>
        <v>0</v>
      </c>
      <c r="D286" s="3">
        <v>0</v>
      </c>
    </row>
    <row r="287" spans="1:4" x14ac:dyDescent="0.2">
      <c r="A287" s="5" t="s">
        <v>535</v>
      </c>
      <c r="B287" s="12" t="s">
        <v>534</v>
      </c>
      <c r="C287" s="3">
        <f>VLOOKUP(A287,[1]Ins_Aziende!$A$4:$C$556,3,FALSE)</f>
        <v>0</v>
      </c>
      <c r="D287" s="3">
        <v>0</v>
      </c>
    </row>
    <row r="288" spans="1:4" x14ac:dyDescent="0.2">
      <c r="A288" s="5" t="s">
        <v>533</v>
      </c>
      <c r="B288" s="12" t="s">
        <v>532</v>
      </c>
      <c r="C288" s="3">
        <f>VLOOKUP(A288,[1]Ins_Aziende!$A$4:$C$556,3,FALSE)</f>
        <v>13500000</v>
      </c>
      <c r="D288" s="3">
        <v>0</v>
      </c>
    </row>
    <row r="289" spans="1:4" x14ac:dyDescent="0.2">
      <c r="A289" s="5" t="s">
        <v>531</v>
      </c>
      <c r="B289" s="14" t="s">
        <v>530</v>
      </c>
      <c r="C289" s="3">
        <f>VLOOKUP(A289,[1]Ins_Aziende!$A$4:$C$556,3,FALSE)</f>
        <v>0</v>
      </c>
      <c r="D289" s="3">
        <v>0</v>
      </c>
    </row>
    <row r="290" spans="1:4" x14ac:dyDescent="0.2">
      <c r="A290" s="5" t="s">
        <v>529</v>
      </c>
      <c r="B290" s="11" t="s">
        <v>528</v>
      </c>
      <c r="C290" s="3">
        <f>VLOOKUP(A290,[1]Ins_Aziende!$A$4:$C$556,3,FALSE)</f>
        <v>0</v>
      </c>
      <c r="D290" s="3">
        <v>0</v>
      </c>
    </row>
    <row r="291" spans="1:4" x14ac:dyDescent="0.2">
      <c r="A291" s="9" t="s">
        <v>527</v>
      </c>
      <c r="B291" s="18" t="s">
        <v>526</v>
      </c>
      <c r="C291" s="7">
        <f>C292+C312+C325</f>
        <v>33964027.450000003</v>
      </c>
      <c r="D291" s="7">
        <v>0</v>
      </c>
    </row>
    <row r="292" spans="1:4" x14ac:dyDescent="0.2">
      <c r="A292" s="9" t="s">
        <v>525</v>
      </c>
      <c r="B292" s="15" t="s">
        <v>524</v>
      </c>
      <c r="C292" s="7">
        <f>C293+C294+C295+C296+C297+C298+C299+C300+C301+C302+C303+C306</f>
        <v>31582027.449999999</v>
      </c>
      <c r="D292" s="7">
        <v>0</v>
      </c>
    </row>
    <row r="293" spans="1:4" x14ac:dyDescent="0.2">
      <c r="A293" s="5" t="s">
        <v>523</v>
      </c>
      <c r="B293" s="14" t="s">
        <v>522</v>
      </c>
      <c r="C293" s="3">
        <f>VLOOKUP(A293,[1]Ins_Aziende!$A$4:$C$556,3,FALSE)</f>
        <v>0</v>
      </c>
      <c r="D293" s="3">
        <v>0</v>
      </c>
    </row>
    <row r="294" spans="1:4" x14ac:dyDescent="0.2">
      <c r="A294" s="5" t="s">
        <v>521</v>
      </c>
      <c r="B294" s="14" t="s">
        <v>520</v>
      </c>
      <c r="C294" s="3">
        <f>VLOOKUP(A294,[1]Ins_Aziende!$A$4:$C$556,3,FALSE)</f>
        <v>0</v>
      </c>
      <c r="D294" s="3">
        <v>0</v>
      </c>
    </row>
    <row r="295" spans="1:4" x14ac:dyDescent="0.2">
      <c r="A295" s="5" t="s">
        <v>519</v>
      </c>
      <c r="B295" s="14" t="s">
        <v>518</v>
      </c>
      <c r="C295" s="3">
        <f>VLOOKUP(A295,[1]Ins_Aziende!$A$4:$C$556,3,FALSE)</f>
        <v>0</v>
      </c>
      <c r="D295" s="3">
        <v>0</v>
      </c>
    </row>
    <row r="296" spans="1:4" x14ac:dyDescent="0.2">
      <c r="A296" s="5" t="s">
        <v>517</v>
      </c>
      <c r="B296" s="14" t="s">
        <v>516</v>
      </c>
      <c r="C296" s="3">
        <f>VLOOKUP(A296,[1]Ins_Aziende!$A$4:$C$556,3,FALSE)</f>
        <v>0</v>
      </c>
      <c r="D296" s="3">
        <v>0</v>
      </c>
    </row>
    <row r="297" spans="1:4" x14ac:dyDescent="0.2">
      <c r="A297" s="5" t="s">
        <v>515</v>
      </c>
      <c r="B297" s="14" t="s">
        <v>514</v>
      </c>
      <c r="C297" s="3">
        <f>VLOOKUP(A297,[1]Ins_Aziende!$A$4:$C$556,3,FALSE)</f>
        <v>0</v>
      </c>
      <c r="D297" s="3">
        <v>0</v>
      </c>
    </row>
    <row r="298" spans="1:4" x14ac:dyDescent="0.2">
      <c r="A298" s="5" t="s">
        <v>513</v>
      </c>
      <c r="B298" s="14" t="s">
        <v>512</v>
      </c>
      <c r="C298" s="3">
        <f>VLOOKUP(A298,[1]Ins_Aziende!$A$4:$C$556,3,FALSE)</f>
        <v>0</v>
      </c>
      <c r="D298" s="3">
        <v>0</v>
      </c>
    </row>
    <row r="299" spans="1:4" x14ac:dyDescent="0.2">
      <c r="A299" s="5" t="s">
        <v>511</v>
      </c>
      <c r="B299" s="14" t="s">
        <v>510</v>
      </c>
      <c r="C299" s="3">
        <f>VLOOKUP(A299,[1]Ins_Aziende!$A$4:$C$556,3,FALSE)</f>
        <v>0</v>
      </c>
      <c r="D299" s="3">
        <v>0</v>
      </c>
    </row>
    <row r="300" spans="1:4" x14ac:dyDescent="0.2">
      <c r="A300" s="5" t="s">
        <v>509</v>
      </c>
      <c r="B300" s="14" t="s">
        <v>508</v>
      </c>
      <c r="C300" s="3">
        <f>VLOOKUP(A300,[1]Ins_Aziende!$A$4:$C$556,3,FALSE)</f>
        <v>0</v>
      </c>
      <c r="D300" s="3">
        <v>0</v>
      </c>
    </row>
    <row r="301" spans="1:4" x14ac:dyDescent="0.2">
      <c r="A301" s="5" t="s">
        <v>507</v>
      </c>
      <c r="B301" s="14" t="s">
        <v>506</v>
      </c>
      <c r="C301" s="3">
        <f>VLOOKUP(A301,[1]Ins_Aziende!$A$4:$C$556,3,FALSE)</f>
        <v>0</v>
      </c>
      <c r="D301" s="3">
        <v>0</v>
      </c>
    </row>
    <row r="302" spans="1:4" x14ac:dyDescent="0.2">
      <c r="A302" s="5" t="s">
        <v>505</v>
      </c>
      <c r="B302" s="14" t="s">
        <v>504</v>
      </c>
      <c r="C302" s="3">
        <f>VLOOKUP(A302,[1]Ins_Aziende!$A$4:$C$556,3,FALSE)</f>
        <v>0</v>
      </c>
      <c r="D302" s="3">
        <v>0</v>
      </c>
    </row>
    <row r="303" spans="1:4" x14ac:dyDescent="0.2">
      <c r="A303" s="9" t="s">
        <v>503</v>
      </c>
      <c r="B303" s="13" t="s">
        <v>502</v>
      </c>
      <c r="C303" s="7">
        <f>C304+C305</f>
        <v>0</v>
      </c>
      <c r="D303" s="7">
        <v>0</v>
      </c>
    </row>
    <row r="304" spans="1:4" x14ac:dyDescent="0.2">
      <c r="A304" s="5" t="s">
        <v>501</v>
      </c>
      <c r="B304" s="12" t="s">
        <v>500</v>
      </c>
      <c r="C304" s="3">
        <f>VLOOKUP(A304,[1]Ins_Aziende!$A$4:$C$556,3,FALSE)</f>
        <v>0</v>
      </c>
      <c r="D304" s="3">
        <v>0</v>
      </c>
    </row>
    <row r="305" spans="1:4" x14ac:dyDescent="0.2">
      <c r="A305" s="5" t="s">
        <v>499</v>
      </c>
      <c r="B305" s="12" t="s">
        <v>498</v>
      </c>
      <c r="C305" s="3">
        <f>VLOOKUP(A305,[1]Ins_Aziende!$A$4:$C$556,3,FALSE)</f>
        <v>0</v>
      </c>
      <c r="D305" s="3">
        <v>0</v>
      </c>
    </row>
    <row r="306" spans="1:4" x14ac:dyDescent="0.2">
      <c r="A306" s="9" t="s">
        <v>497</v>
      </c>
      <c r="B306" s="13" t="s">
        <v>496</v>
      </c>
      <c r="C306" s="7">
        <f>C307+C308+C309</f>
        <v>31582027.449999999</v>
      </c>
      <c r="D306" s="7">
        <v>0</v>
      </c>
    </row>
    <row r="307" spans="1:4" x14ac:dyDescent="0.2">
      <c r="A307" s="5" t="s">
        <v>495</v>
      </c>
      <c r="B307" s="12" t="s">
        <v>494</v>
      </c>
      <c r="C307" s="3">
        <f>VLOOKUP(A307,[1]POSTE_R_SANITARIO!$A$6:$C$27,3,FALSE)</f>
        <v>2000000</v>
      </c>
      <c r="D307" s="3">
        <v>0</v>
      </c>
    </row>
    <row r="308" spans="1:4" x14ac:dyDescent="0.2">
      <c r="A308" s="5" t="s">
        <v>493</v>
      </c>
      <c r="B308" s="12" t="s">
        <v>492</v>
      </c>
      <c r="C308" s="3">
        <f>VLOOKUP(A308,[1]Ins_Aziende!$A$4:$C$556,3,FALSE)</f>
        <v>13332027.449999999</v>
      </c>
      <c r="D308" s="3">
        <v>0</v>
      </c>
    </row>
    <row r="309" spans="1:4" x14ac:dyDescent="0.2">
      <c r="A309" s="9" t="s">
        <v>491</v>
      </c>
      <c r="B309" s="17" t="s">
        <v>490</v>
      </c>
      <c r="C309" s="7">
        <f>C310+C311</f>
        <v>16250000</v>
      </c>
      <c r="D309" s="7">
        <v>0</v>
      </c>
    </row>
    <row r="310" spans="1:4" x14ac:dyDescent="0.2">
      <c r="A310" s="5" t="s">
        <v>489</v>
      </c>
      <c r="B310" s="16" t="s">
        <v>488</v>
      </c>
      <c r="C310" s="3">
        <f>VLOOKUP(A310,[1]Ins_Aziende!$A$4:$C$556,3,FALSE)</f>
        <v>0</v>
      </c>
      <c r="D310" s="3">
        <v>0</v>
      </c>
    </row>
    <row r="311" spans="1:4" x14ac:dyDescent="0.2">
      <c r="A311" s="5" t="s">
        <v>487</v>
      </c>
      <c r="B311" s="16" t="s">
        <v>486</v>
      </c>
      <c r="C311" s="3">
        <f>VLOOKUP(A311,[1]Ins_Aziende!$A$4:$C$556,3,FALSE)</f>
        <v>16250000</v>
      </c>
      <c r="D311" s="3">
        <v>0</v>
      </c>
    </row>
    <row r="312" spans="1:4" x14ac:dyDescent="0.2">
      <c r="A312" s="9" t="s">
        <v>485</v>
      </c>
      <c r="B312" s="15" t="s">
        <v>484</v>
      </c>
      <c r="C312" s="7">
        <f>C313+C314+C315+C321</f>
        <v>2382000</v>
      </c>
      <c r="D312" s="7">
        <v>0</v>
      </c>
    </row>
    <row r="313" spans="1:4" x14ac:dyDescent="0.2">
      <c r="A313" s="5" t="s">
        <v>483</v>
      </c>
      <c r="B313" s="14" t="s">
        <v>482</v>
      </c>
      <c r="C313" s="3">
        <f>VLOOKUP(A313,[1]POSTE_R_SANITARIO!$A$6:$C$27,3,FALSE)</f>
        <v>0</v>
      </c>
      <c r="D313" s="3">
        <v>0</v>
      </c>
    </row>
    <row r="314" spans="1:4" x14ac:dyDescent="0.2">
      <c r="A314" s="5" t="s">
        <v>481</v>
      </c>
      <c r="B314" s="14" t="s">
        <v>480</v>
      </c>
      <c r="C314" s="3">
        <f>VLOOKUP(A314,[1]Ins_Aziende!$A$4:$C$556,3,FALSE)</f>
        <v>0</v>
      </c>
      <c r="D314" s="3">
        <v>0</v>
      </c>
    </row>
    <row r="315" spans="1:4" x14ac:dyDescent="0.2">
      <c r="A315" s="9" t="s">
        <v>479</v>
      </c>
      <c r="B315" s="13" t="s">
        <v>478</v>
      </c>
      <c r="C315" s="7">
        <f>C316+C317+C318+C319+C320</f>
        <v>582000</v>
      </c>
      <c r="D315" s="7">
        <v>0</v>
      </c>
    </row>
    <row r="316" spans="1:4" x14ac:dyDescent="0.2">
      <c r="A316" s="5" t="s">
        <v>477</v>
      </c>
      <c r="B316" s="12" t="s">
        <v>476</v>
      </c>
      <c r="C316" s="3">
        <f>VLOOKUP(A316,[1]Ins_Aziende!$A$4:$C$556,3,FALSE)</f>
        <v>200000</v>
      </c>
      <c r="D316" s="3">
        <v>0</v>
      </c>
    </row>
    <row r="317" spans="1:4" x14ac:dyDescent="0.2">
      <c r="A317" s="5" t="s">
        <v>475</v>
      </c>
      <c r="B317" s="12" t="s">
        <v>474</v>
      </c>
      <c r="C317" s="3">
        <f>VLOOKUP(A317,[1]Ins_Aziende!$A$4:$C$556,3,FALSE)</f>
        <v>0</v>
      </c>
      <c r="D317" s="3">
        <v>0</v>
      </c>
    </row>
    <row r="318" spans="1:4" x14ac:dyDescent="0.2">
      <c r="A318" s="5" t="s">
        <v>473</v>
      </c>
      <c r="B318" s="12" t="s">
        <v>472</v>
      </c>
      <c r="C318" s="3">
        <f>VLOOKUP(A318,[1]Ins_Aziende!$A$4:$C$556,3,FALSE)</f>
        <v>0</v>
      </c>
      <c r="D318" s="3">
        <v>0</v>
      </c>
    </row>
    <row r="319" spans="1:4" x14ac:dyDescent="0.2">
      <c r="A319" s="5" t="s">
        <v>471</v>
      </c>
      <c r="B319" s="12" t="s">
        <v>470</v>
      </c>
      <c r="C319" s="3">
        <f>VLOOKUP(A319,[1]Ins_Aziende!$A$4:$C$556,3,FALSE)</f>
        <v>0</v>
      </c>
      <c r="D319" s="3">
        <v>0</v>
      </c>
    </row>
    <row r="320" spans="1:4" x14ac:dyDescent="0.2">
      <c r="A320" s="5" t="s">
        <v>469</v>
      </c>
      <c r="B320" s="12" t="s">
        <v>468</v>
      </c>
      <c r="C320" s="3">
        <f>VLOOKUP(A320,[1]Ins_Aziende!$A$4:$C$556,3,FALSE)</f>
        <v>382000</v>
      </c>
      <c r="D320" s="3">
        <v>0</v>
      </c>
    </row>
    <row r="321" spans="1:4" x14ac:dyDescent="0.2">
      <c r="A321" s="9" t="s">
        <v>467</v>
      </c>
      <c r="B321" s="13" t="s">
        <v>466</v>
      </c>
      <c r="C321" s="7">
        <f>C322+C323+C324</f>
        <v>1800000</v>
      </c>
      <c r="D321" s="7">
        <v>0</v>
      </c>
    </row>
    <row r="322" spans="1:4" x14ac:dyDescent="0.2">
      <c r="A322" s="5" t="s">
        <v>465</v>
      </c>
      <c r="B322" s="12" t="s">
        <v>464</v>
      </c>
      <c r="C322" s="3">
        <f>VLOOKUP(A322,[1]POSTE_R_SANITARIO!$A$6:$C$27,3,FALSE)</f>
        <v>1665000</v>
      </c>
      <c r="D322" s="3">
        <v>0</v>
      </c>
    </row>
    <row r="323" spans="1:4" x14ac:dyDescent="0.2">
      <c r="A323" s="5" t="s">
        <v>463</v>
      </c>
      <c r="B323" s="12" t="s">
        <v>462</v>
      </c>
      <c r="C323" s="3">
        <f>VLOOKUP(A323,[1]Ins_Aziende!$A$4:$C$556,3,FALSE)</f>
        <v>135000</v>
      </c>
      <c r="D323" s="3">
        <v>0</v>
      </c>
    </row>
    <row r="324" spans="1:4" x14ac:dyDescent="0.2">
      <c r="A324" s="5" t="s">
        <v>461</v>
      </c>
      <c r="B324" s="12" t="s">
        <v>460</v>
      </c>
      <c r="C324" s="3">
        <f>VLOOKUP(A324,[1]Ins_Aziende!$A$4:$C$556,3,FALSE)</f>
        <v>0</v>
      </c>
      <c r="D324" s="3">
        <v>0</v>
      </c>
    </row>
    <row r="325" spans="1:4" x14ac:dyDescent="0.2">
      <c r="A325" s="9" t="s">
        <v>459</v>
      </c>
      <c r="B325" s="15" t="s">
        <v>458</v>
      </c>
      <c r="C325" s="7">
        <f>C326+C327</f>
        <v>0</v>
      </c>
      <c r="D325" s="7">
        <v>0</v>
      </c>
    </row>
    <row r="326" spans="1:4" x14ac:dyDescent="0.2">
      <c r="A326" s="5" t="s">
        <v>457</v>
      </c>
      <c r="B326" s="14" t="s">
        <v>456</v>
      </c>
      <c r="C326" s="3">
        <f>VLOOKUP(A326,[1]Ins_Aziende!$A$4:$C$556,3,FALSE)</f>
        <v>0</v>
      </c>
      <c r="D326" s="3">
        <v>0</v>
      </c>
    </row>
    <row r="327" spans="1:4" x14ac:dyDescent="0.2">
      <c r="A327" s="5" t="s">
        <v>455</v>
      </c>
      <c r="B327" s="14" t="s">
        <v>454</v>
      </c>
      <c r="C327" s="3">
        <f>VLOOKUP(A327,[1]Ins_Aziende!$A$4:$C$556,3,FALSE)</f>
        <v>0</v>
      </c>
      <c r="D327" s="3">
        <v>0</v>
      </c>
    </row>
    <row r="328" spans="1:4" x14ac:dyDescent="0.2">
      <c r="A328" s="9" t="s">
        <v>453</v>
      </c>
      <c r="B328" s="20" t="s">
        <v>452</v>
      </c>
      <c r="C328" s="7">
        <f>C329+C330+C331+C332+C333+C334+C335</f>
        <v>500000</v>
      </c>
      <c r="D328" s="7">
        <v>0</v>
      </c>
    </row>
    <row r="329" spans="1:4" x14ac:dyDescent="0.2">
      <c r="A329" s="5" t="s">
        <v>451</v>
      </c>
      <c r="B329" s="19" t="s">
        <v>450</v>
      </c>
      <c r="C329" s="3">
        <f>VLOOKUP(A329,[1]Ins_Aziende!$A$4:$C$556,3,FALSE)</f>
        <v>500000</v>
      </c>
      <c r="D329" s="3">
        <v>0</v>
      </c>
    </row>
    <row r="330" spans="1:4" x14ac:dyDescent="0.2">
      <c r="A330" s="5" t="s">
        <v>449</v>
      </c>
      <c r="B330" s="19" t="s">
        <v>448</v>
      </c>
      <c r="C330" s="3">
        <f>VLOOKUP(A330,[1]Ins_Aziende!$A$4:$C$556,3,FALSE)</f>
        <v>0</v>
      </c>
      <c r="D330" s="3">
        <v>0</v>
      </c>
    </row>
    <row r="331" spans="1:4" x14ac:dyDescent="0.2">
      <c r="A331" s="5" t="s">
        <v>447</v>
      </c>
      <c r="B331" s="19" t="s">
        <v>446</v>
      </c>
      <c r="C331" s="3">
        <f>VLOOKUP(A331,[1]Ins_Aziende!$A$4:$C$556,3,FALSE)</f>
        <v>0</v>
      </c>
      <c r="D331" s="3">
        <v>0</v>
      </c>
    </row>
    <row r="332" spans="1:4" x14ac:dyDescent="0.2">
      <c r="A332" s="5" t="s">
        <v>445</v>
      </c>
      <c r="B332" s="19" t="s">
        <v>444</v>
      </c>
      <c r="C332" s="3">
        <f>VLOOKUP(A332,[1]Ins_Aziende!$A$4:$C$556,3,FALSE)</f>
        <v>0</v>
      </c>
      <c r="D332" s="3">
        <v>0</v>
      </c>
    </row>
    <row r="333" spans="1:4" x14ac:dyDescent="0.2">
      <c r="A333" s="5" t="s">
        <v>443</v>
      </c>
      <c r="B333" s="19" t="s">
        <v>442</v>
      </c>
      <c r="C333" s="3">
        <f>VLOOKUP(A333,[1]Ins_Aziende!$A$4:$C$556,3,FALSE)</f>
        <v>0</v>
      </c>
      <c r="D333" s="3">
        <v>0</v>
      </c>
    </row>
    <row r="334" spans="1:4" x14ac:dyDescent="0.2">
      <c r="A334" s="5" t="s">
        <v>441</v>
      </c>
      <c r="B334" s="19" t="s">
        <v>440</v>
      </c>
      <c r="C334" s="3">
        <f>VLOOKUP(A334,[1]Ins_Aziende!$A$4:$C$556,3,FALSE)</f>
        <v>0</v>
      </c>
      <c r="D334" s="3">
        <v>0</v>
      </c>
    </row>
    <row r="335" spans="1:4" x14ac:dyDescent="0.2">
      <c r="A335" s="5" t="s">
        <v>439</v>
      </c>
      <c r="B335" s="19" t="s">
        <v>438</v>
      </c>
      <c r="C335" s="3">
        <f>VLOOKUP(A335,[1]POSTE_R_SANITARIO!$A$6:$C$27,3,FALSE)</f>
        <v>0</v>
      </c>
      <c r="D335" s="3">
        <v>0</v>
      </c>
    </row>
    <row r="336" spans="1:4" x14ac:dyDescent="0.2">
      <c r="A336" s="9" t="s">
        <v>437</v>
      </c>
      <c r="B336" s="20" t="s">
        <v>436</v>
      </c>
      <c r="C336" s="7">
        <f>C337+C338+C341+C344</f>
        <v>0</v>
      </c>
      <c r="D336" s="7">
        <v>0</v>
      </c>
    </row>
    <row r="337" spans="1:4" x14ac:dyDescent="0.2">
      <c r="A337" s="5" t="s">
        <v>435</v>
      </c>
      <c r="B337" s="19" t="s">
        <v>434</v>
      </c>
      <c r="C337" s="3">
        <f>VLOOKUP(A337,[1]Ins_Aziende!$A$4:$C$556,3,FALSE)</f>
        <v>0</v>
      </c>
      <c r="D337" s="3">
        <v>0</v>
      </c>
    </row>
    <row r="338" spans="1:4" x14ac:dyDescent="0.2">
      <c r="A338" s="9" t="s">
        <v>433</v>
      </c>
      <c r="B338" s="18" t="s">
        <v>432</v>
      </c>
      <c r="C338" s="7">
        <f>C339+C340</f>
        <v>0</v>
      </c>
      <c r="D338" s="7">
        <v>0</v>
      </c>
    </row>
    <row r="339" spans="1:4" x14ac:dyDescent="0.2">
      <c r="A339" s="5" t="s">
        <v>431</v>
      </c>
      <c r="B339" s="11" t="s">
        <v>430</v>
      </c>
      <c r="C339" s="3">
        <f>VLOOKUP(A339,[1]Ins_Aziende!$A$4:$C$556,3,FALSE)</f>
        <v>0</v>
      </c>
      <c r="D339" s="3">
        <v>0</v>
      </c>
    </row>
    <row r="340" spans="1:4" x14ac:dyDescent="0.2">
      <c r="A340" s="5" t="s">
        <v>429</v>
      </c>
      <c r="B340" s="11" t="s">
        <v>428</v>
      </c>
      <c r="C340" s="3">
        <f>VLOOKUP(A340,[1]Ins_Aziende!$A$4:$C$556,3,FALSE)</f>
        <v>0</v>
      </c>
      <c r="D340" s="3">
        <v>0</v>
      </c>
    </row>
    <row r="341" spans="1:4" x14ac:dyDescent="0.2">
      <c r="A341" s="9" t="s">
        <v>427</v>
      </c>
      <c r="B341" s="18" t="s">
        <v>426</v>
      </c>
      <c r="C341" s="7">
        <f>C342+C343</f>
        <v>0</v>
      </c>
      <c r="D341" s="7">
        <v>0</v>
      </c>
    </row>
    <row r="342" spans="1:4" x14ac:dyDescent="0.2">
      <c r="A342" s="5" t="s">
        <v>425</v>
      </c>
      <c r="B342" s="11" t="s">
        <v>424</v>
      </c>
      <c r="C342" s="3">
        <f>VLOOKUP(A342,[1]Ins_Aziende!$A$4:$C$556,3,FALSE)</f>
        <v>0</v>
      </c>
      <c r="D342" s="3">
        <v>0</v>
      </c>
    </row>
    <row r="343" spans="1:4" x14ac:dyDescent="0.2">
      <c r="A343" s="5" t="s">
        <v>423</v>
      </c>
      <c r="B343" s="11" t="s">
        <v>422</v>
      </c>
      <c r="C343" s="3">
        <f>VLOOKUP(A343,[1]Ins_Aziende!$A$4:$C$556,3,FALSE)</f>
        <v>0</v>
      </c>
      <c r="D343" s="3">
        <v>0</v>
      </c>
    </row>
    <row r="344" spans="1:4" x14ac:dyDescent="0.2">
      <c r="A344" s="5" t="s">
        <v>421</v>
      </c>
      <c r="B344" s="19" t="s">
        <v>420</v>
      </c>
      <c r="C344" s="3">
        <f>VLOOKUP(A344,[1]POSTE_R_SANITARIO!$A$6:$C$27,3,FALSE)</f>
        <v>0</v>
      </c>
      <c r="D344" s="3">
        <v>0</v>
      </c>
    </row>
    <row r="345" spans="1:4" x14ac:dyDescent="0.2">
      <c r="A345" s="9" t="s">
        <v>419</v>
      </c>
      <c r="B345" s="20" t="s">
        <v>418</v>
      </c>
      <c r="C345" s="7">
        <f>C346+C360+C369+C378</f>
        <v>0</v>
      </c>
      <c r="D345" s="7">
        <v>0</v>
      </c>
    </row>
    <row r="346" spans="1:4" x14ac:dyDescent="0.2">
      <c r="A346" s="9" t="s">
        <v>417</v>
      </c>
      <c r="B346" s="18" t="s">
        <v>416</v>
      </c>
      <c r="C346" s="7">
        <f>C347+C356</f>
        <v>0</v>
      </c>
      <c r="D346" s="7">
        <v>0</v>
      </c>
    </row>
    <row r="347" spans="1:4" x14ac:dyDescent="0.2">
      <c r="A347" s="9" t="s">
        <v>415</v>
      </c>
      <c r="B347" s="15" t="s">
        <v>414</v>
      </c>
      <c r="C347" s="7">
        <f>C348+C352</f>
        <v>0</v>
      </c>
      <c r="D347" s="7">
        <v>0</v>
      </c>
    </row>
    <row r="348" spans="1:4" x14ac:dyDescent="0.2">
      <c r="A348" s="9" t="s">
        <v>413</v>
      </c>
      <c r="B348" s="13" t="s">
        <v>412</v>
      </c>
      <c r="C348" s="7">
        <f>C349+C350+C351</f>
        <v>0</v>
      </c>
      <c r="D348" s="7">
        <v>0</v>
      </c>
    </row>
    <row r="349" spans="1:4" x14ac:dyDescent="0.2">
      <c r="A349" s="5" t="s">
        <v>411</v>
      </c>
      <c r="B349" s="12" t="s">
        <v>410</v>
      </c>
      <c r="C349" s="3">
        <f>VLOOKUP(A349,[1]Ins_Aziende!$A$4:$C$556,3,FALSE)</f>
        <v>0</v>
      </c>
      <c r="D349" s="3">
        <v>0</v>
      </c>
    </row>
    <row r="350" spans="1:4" x14ac:dyDescent="0.2">
      <c r="A350" s="5" t="s">
        <v>409</v>
      </c>
      <c r="B350" s="12" t="s">
        <v>408</v>
      </c>
      <c r="C350" s="3">
        <f>VLOOKUP(A350,[1]Ins_Aziende!$A$4:$C$556,3,FALSE)</f>
        <v>0</v>
      </c>
      <c r="D350" s="3">
        <v>0</v>
      </c>
    </row>
    <row r="351" spans="1:4" x14ac:dyDescent="0.2">
      <c r="A351" s="5" t="s">
        <v>407</v>
      </c>
      <c r="B351" s="12" t="s">
        <v>406</v>
      </c>
      <c r="C351" s="3">
        <f>VLOOKUP(A351,[1]Ins_Aziende!$A$4:$C$556,3,FALSE)</f>
        <v>0</v>
      </c>
      <c r="D351" s="3">
        <v>0</v>
      </c>
    </row>
    <row r="352" spans="1:4" x14ac:dyDescent="0.2">
      <c r="A352" s="9" t="s">
        <v>405</v>
      </c>
      <c r="B352" s="13" t="s">
        <v>404</v>
      </c>
      <c r="C352" s="7">
        <f>C353+C354+C355</f>
        <v>0</v>
      </c>
      <c r="D352" s="7">
        <v>0</v>
      </c>
    </row>
    <row r="353" spans="1:4" x14ac:dyDescent="0.2">
      <c r="A353" s="5" t="s">
        <v>403</v>
      </c>
      <c r="B353" s="12" t="s">
        <v>402</v>
      </c>
      <c r="C353" s="3">
        <f>VLOOKUP(A353,[1]Ins_Aziende!$A$4:$C$556,3,FALSE)</f>
        <v>0</v>
      </c>
      <c r="D353" s="3">
        <v>0</v>
      </c>
    </row>
    <row r="354" spans="1:4" x14ac:dyDescent="0.2">
      <c r="A354" s="5" t="s">
        <v>401</v>
      </c>
      <c r="B354" s="12" t="s">
        <v>400</v>
      </c>
      <c r="C354" s="3">
        <f>VLOOKUP(A354,[1]Ins_Aziende!$A$4:$C$556,3,FALSE)</f>
        <v>0</v>
      </c>
      <c r="D354" s="3">
        <v>0</v>
      </c>
    </row>
    <row r="355" spans="1:4" x14ac:dyDescent="0.2">
      <c r="A355" s="5" t="s">
        <v>399</v>
      </c>
      <c r="B355" s="12" t="s">
        <v>398</v>
      </c>
      <c r="C355" s="3">
        <f>VLOOKUP(A355,[1]Ins_Aziende!$A$4:$C$556,3,FALSE)</f>
        <v>0</v>
      </c>
      <c r="D355" s="3">
        <v>0</v>
      </c>
    </row>
    <row r="356" spans="1:4" x14ac:dyDescent="0.2">
      <c r="A356" s="9" t="s">
        <v>397</v>
      </c>
      <c r="B356" s="15" t="s">
        <v>396</v>
      </c>
      <c r="C356" s="7">
        <f>C357+C358+C359</f>
        <v>0</v>
      </c>
      <c r="D356" s="7">
        <v>0</v>
      </c>
    </row>
    <row r="357" spans="1:4" x14ac:dyDescent="0.2">
      <c r="A357" s="5" t="s">
        <v>395</v>
      </c>
      <c r="B357" s="14" t="s">
        <v>394</v>
      </c>
      <c r="C357" s="3">
        <f>VLOOKUP(A357,[1]Ins_Aziende!$A$4:$C$556,3,FALSE)</f>
        <v>0</v>
      </c>
      <c r="D357" s="3">
        <v>0</v>
      </c>
    </row>
    <row r="358" spans="1:4" x14ac:dyDescent="0.2">
      <c r="A358" s="5" t="s">
        <v>393</v>
      </c>
      <c r="B358" s="14" t="s">
        <v>392</v>
      </c>
      <c r="C358" s="3">
        <f>VLOOKUP(A358,[1]Ins_Aziende!$A$4:$C$556,3,FALSE)</f>
        <v>0</v>
      </c>
      <c r="D358" s="3">
        <v>0</v>
      </c>
    </row>
    <row r="359" spans="1:4" x14ac:dyDescent="0.2">
      <c r="A359" s="5" t="s">
        <v>391</v>
      </c>
      <c r="B359" s="14" t="s">
        <v>390</v>
      </c>
      <c r="C359" s="3">
        <f>VLOOKUP(A359,[1]Ins_Aziende!$A$4:$C$556,3,FALSE)</f>
        <v>0</v>
      </c>
      <c r="D359" s="3">
        <v>0</v>
      </c>
    </row>
    <row r="360" spans="1:4" x14ac:dyDescent="0.2">
      <c r="A360" s="9" t="s">
        <v>389</v>
      </c>
      <c r="B360" s="18" t="s">
        <v>388</v>
      </c>
      <c r="C360" s="7">
        <f>C361+C365</f>
        <v>0</v>
      </c>
      <c r="D360" s="7">
        <v>0</v>
      </c>
    </row>
    <row r="361" spans="1:4" x14ac:dyDescent="0.2">
      <c r="A361" s="9" t="s">
        <v>387</v>
      </c>
      <c r="B361" s="15" t="s">
        <v>386</v>
      </c>
      <c r="C361" s="7">
        <f>C362+C363+C364</f>
        <v>0</v>
      </c>
      <c r="D361" s="7">
        <v>0</v>
      </c>
    </row>
    <row r="362" spans="1:4" x14ac:dyDescent="0.2">
      <c r="A362" s="5" t="s">
        <v>385</v>
      </c>
      <c r="B362" s="14" t="s">
        <v>384</v>
      </c>
      <c r="C362" s="3">
        <f>VLOOKUP(A362,[1]Ins_Aziende!$A$4:$C$556,3,FALSE)</f>
        <v>0</v>
      </c>
      <c r="D362" s="3">
        <v>0</v>
      </c>
    </row>
    <row r="363" spans="1:4" x14ac:dyDescent="0.2">
      <c r="A363" s="5" t="s">
        <v>383</v>
      </c>
      <c r="B363" s="14" t="s">
        <v>382</v>
      </c>
      <c r="C363" s="3">
        <f>VLOOKUP(A363,[1]Ins_Aziende!$A$4:$C$556,3,FALSE)</f>
        <v>0</v>
      </c>
      <c r="D363" s="3">
        <v>0</v>
      </c>
    </row>
    <row r="364" spans="1:4" x14ac:dyDescent="0.2">
      <c r="A364" s="5" t="s">
        <v>381</v>
      </c>
      <c r="B364" s="14" t="s">
        <v>380</v>
      </c>
      <c r="C364" s="3">
        <f>VLOOKUP(A364,[1]Ins_Aziende!$A$4:$C$556,3,FALSE)</f>
        <v>0</v>
      </c>
      <c r="D364" s="3">
        <v>0</v>
      </c>
    </row>
    <row r="365" spans="1:4" x14ac:dyDescent="0.2">
      <c r="A365" s="9" t="s">
        <v>379</v>
      </c>
      <c r="B365" s="15" t="s">
        <v>378</v>
      </c>
      <c r="C365" s="7">
        <f>C366+C367+C368</f>
        <v>0</v>
      </c>
      <c r="D365" s="7">
        <v>0</v>
      </c>
    </row>
    <row r="366" spans="1:4" x14ac:dyDescent="0.2">
      <c r="A366" s="5" t="s">
        <v>377</v>
      </c>
      <c r="B366" s="14" t="s">
        <v>376</v>
      </c>
      <c r="C366" s="3">
        <f>VLOOKUP(A366,[1]Ins_Aziende!$A$4:$C$556,3,FALSE)</f>
        <v>0</v>
      </c>
      <c r="D366" s="3">
        <v>0</v>
      </c>
    </row>
    <row r="367" spans="1:4" x14ac:dyDescent="0.2">
      <c r="A367" s="5" t="s">
        <v>375</v>
      </c>
      <c r="B367" s="14" t="s">
        <v>374</v>
      </c>
      <c r="C367" s="3">
        <f>VLOOKUP(A367,[1]Ins_Aziende!$A$4:$C$556,3,FALSE)</f>
        <v>0</v>
      </c>
      <c r="D367" s="3">
        <v>0</v>
      </c>
    </row>
    <row r="368" spans="1:4" x14ac:dyDescent="0.2">
      <c r="A368" s="5" t="s">
        <v>373</v>
      </c>
      <c r="B368" s="14" t="s">
        <v>372</v>
      </c>
      <c r="C368" s="3">
        <f>VLOOKUP(A368,[1]Ins_Aziende!$A$4:$C$556,3,FALSE)</f>
        <v>0</v>
      </c>
      <c r="D368" s="3">
        <v>0</v>
      </c>
    </row>
    <row r="369" spans="1:4" x14ac:dyDescent="0.2">
      <c r="A369" s="9" t="s">
        <v>371</v>
      </c>
      <c r="B369" s="18" t="s">
        <v>370</v>
      </c>
      <c r="C369" s="7">
        <f>C370+C374</f>
        <v>0</v>
      </c>
      <c r="D369" s="7">
        <v>0</v>
      </c>
    </row>
    <row r="370" spans="1:4" x14ac:dyDescent="0.2">
      <c r="A370" s="9" t="s">
        <v>369</v>
      </c>
      <c r="B370" s="15" t="s">
        <v>368</v>
      </c>
      <c r="C370" s="7">
        <f>C371+C372+C373</f>
        <v>0</v>
      </c>
      <c r="D370" s="7">
        <v>0</v>
      </c>
    </row>
    <row r="371" spans="1:4" x14ac:dyDescent="0.2">
      <c r="A371" s="5" t="s">
        <v>367</v>
      </c>
      <c r="B371" s="14" t="s">
        <v>366</v>
      </c>
      <c r="C371" s="3">
        <f>VLOOKUP(A371,[1]Ins_Aziende!$A$4:$C$556,3,FALSE)</f>
        <v>0</v>
      </c>
      <c r="D371" s="3">
        <v>0</v>
      </c>
    </row>
    <row r="372" spans="1:4" x14ac:dyDescent="0.2">
      <c r="A372" s="5" t="s">
        <v>365</v>
      </c>
      <c r="B372" s="14" t="s">
        <v>364</v>
      </c>
      <c r="C372" s="3">
        <f>VLOOKUP(A372,[1]Ins_Aziende!$A$4:$C$556,3,FALSE)</f>
        <v>0</v>
      </c>
      <c r="D372" s="3">
        <v>0</v>
      </c>
    </row>
    <row r="373" spans="1:4" x14ac:dyDescent="0.2">
      <c r="A373" s="5" t="s">
        <v>363</v>
      </c>
      <c r="B373" s="14" t="s">
        <v>362</v>
      </c>
      <c r="C373" s="3">
        <f>VLOOKUP(A373,[1]Ins_Aziende!$A$4:$C$556,3,FALSE)</f>
        <v>0</v>
      </c>
      <c r="D373" s="3">
        <v>0</v>
      </c>
    </row>
    <row r="374" spans="1:4" x14ac:dyDescent="0.2">
      <c r="A374" s="9" t="s">
        <v>361</v>
      </c>
      <c r="B374" s="15" t="s">
        <v>360</v>
      </c>
      <c r="C374" s="7">
        <f>C375+C376+C377</f>
        <v>0</v>
      </c>
      <c r="D374" s="7">
        <v>0</v>
      </c>
    </row>
    <row r="375" spans="1:4" x14ac:dyDescent="0.2">
      <c r="A375" s="5" t="s">
        <v>359</v>
      </c>
      <c r="B375" s="14" t="s">
        <v>358</v>
      </c>
      <c r="C375" s="3">
        <f>VLOOKUP(A375,[1]Ins_Aziende!$A$4:$C$556,3,FALSE)</f>
        <v>0</v>
      </c>
      <c r="D375" s="3">
        <v>0</v>
      </c>
    </row>
    <row r="376" spans="1:4" x14ac:dyDescent="0.2">
      <c r="A376" s="5" t="s">
        <v>357</v>
      </c>
      <c r="B376" s="14" t="s">
        <v>356</v>
      </c>
      <c r="C376" s="3">
        <f>VLOOKUP(A376,[1]Ins_Aziende!$A$4:$C$556,3,FALSE)</f>
        <v>0</v>
      </c>
      <c r="D376" s="3">
        <v>0</v>
      </c>
    </row>
    <row r="377" spans="1:4" x14ac:dyDescent="0.2">
      <c r="A377" s="5" t="s">
        <v>355</v>
      </c>
      <c r="B377" s="14" t="s">
        <v>354</v>
      </c>
      <c r="C377" s="3">
        <f>VLOOKUP(A377,[1]Ins_Aziende!$A$4:$C$556,3,FALSE)</f>
        <v>0</v>
      </c>
      <c r="D377" s="3">
        <v>0</v>
      </c>
    </row>
    <row r="378" spans="1:4" x14ac:dyDescent="0.2">
      <c r="A378" s="9" t="s">
        <v>353</v>
      </c>
      <c r="B378" s="18" t="s">
        <v>352</v>
      </c>
      <c r="C378" s="7">
        <f>C379+C383</f>
        <v>0</v>
      </c>
      <c r="D378" s="7">
        <v>0</v>
      </c>
    </row>
    <row r="379" spans="1:4" x14ac:dyDescent="0.2">
      <c r="A379" s="9" t="s">
        <v>351</v>
      </c>
      <c r="B379" s="15" t="s">
        <v>350</v>
      </c>
      <c r="C379" s="7">
        <f>C380+C381+C382</f>
        <v>0</v>
      </c>
      <c r="D379" s="7">
        <v>0</v>
      </c>
    </row>
    <row r="380" spans="1:4" x14ac:dyDescent="0.2">
      <c r="A380" s="5" t="s">
        <v>349</v>
      </c>
      <c r="B380" s="14" t="s">
        <v>348</v>
      </c>
      <c r="C380" s="3">
        <f>VLOOKUP(A380,[1]Ins_Aziende!$A$4:$C$556,3,FALSE)</f>
        <v>0</v>
      </c>
      <c r="D380" s="3">
        <v>0</v>
      </c>
    </row>
    <row r="381" spans="1:4" x14ac:dyDescent="0.2">
      <c r="A381" s="5" t="s">
        <v>347</v>
      </c>
      <c r="B381" s="14" t="s">
        <v>346</v>
      </c>
      <c r="C381" s="3">
        <f>VLOOKUP(A381,[1]Ins_Aziende!$A$4:$C$556,3,FALSE)</f>
        <v>0</v>
      </c>
      <c r="D381" s="3">
        <v>0</v>
      </c>
    </row>
    <row r="382" spans="1:4" x14ac:dyDescent="0.2">
      <c r="A382" s="5" t="s">
        <v>345</v>
      </c>
      <c r="B382" s="14" t="s">
        <v>344</v>
      </c>
      <c r="C382" s="3">
        <f>VLOOKUP(A382,[1]Ins_Aziende!$A$4:$C$556,3,FALSE)</f>
        <v>0</v>
      </c>
      <c r="D382" s="3">
        <v>0</v>
      </c>
    </row>
    <row r="383" spans="1:4" x14ac:dyDescent="0.2">
      <c r="A383" s="9" t="s">
        <v>343</v>
      </c>
      <c r="B383" s="15" t="s">
        <v>342</v>
      </c>
      <c r="C383" s="7">
        <f>C384+C385+C386</f>
        <v>0</v>
      </c>
      <c r="D383" s="7">
        <v>0</v>
      </c>
    </row>
    <row r="384" spans="1:4" x14ac:dyDescent="0.2">
      <c r="A384" s="5" t="s">
        <v>341</v>
      </c>
      <c r="B384" s="14" t="s">
        <v>340</v>
      </c>
      <c r="C384" s="3">
        <f>VLOOKUP(A384,[1]Ins_Aziende!$A$4:$C$556,3,FALSE)</f>
        <v>0</v>
      </c>
      <c r="D384" s="3">
        <v>0</v>
      </c>
    </row>
    <row r="385" spans="1:4" x14ac:dyDescent="0.2">
      <c r="A385" s="5" t="s">
        <v>339</v>
      </c>
      <c r="B385" s="14" t="s">
        <v>338</v>
      </c>
      <c r="C385" s="3">
        <f>VLOOKUP(A385,[1]Ins_Aziende!$A$4:$C$556,3,FALSE)</f>
        <v>0</v>
      </c>
      <c r="D385" s="3">
        <v>0</v>
      </c>
    </row>
    <row r="386" spans="1:4" x14ac:dyDescent="0.2">
      <c r="A386" s="5" t="s">
        <v>337</v>
      </c>
      <c r="B386" s="14" t="s">
        <v>336</v>
      </c>
      <c r="C386" s="3">
        <f>VLOOKUP(A386,[1]Ins_Aziende!$A$4:$C$556,3,FALSE)</f>
        <v>0</v>
      </c>
      <c r="D386" s="3">
        <v>0</v>
      </c>
    </row>
    <row r="387" spans="1:4" x14ac:dyDescent="0.2">
      <c r="A387" s="9" t="s">
        <v>335</v>
      </c>
      <c r="B387" s="20" t="s">
        <v>334</v>
      </c>
      <c r="C387" s="7">
        <f>C388+C389+C390</f>
        <v>145000</v>
      </c>
      <c r="D387" s="7">
        <v>0</v>
      </c>
    </row>
    <row r="388" spans="1:4" x14ac:dyDescent="0.2">
      <c r="A388" s="5" t="s">
        <v>333</v>
      </c>
      <c r="B388" s="19" t="s">
        <v>332</v>
      </c>
      <c r="C388" s="3">
        <f>VLOOKUP(A388,[1]Ins_Aziende!$A$4:$C$556,3,FALSE)</f>
        <v>145000</v>
      </c>
      <c r="D388" s="3">
        <v>0</v>
      </c>
    </row>
    <row r="389" spans="1:4" x14ac:dyDescent="0.2">
      <c r="A389" s="5" t="s">
        <v>331</v>
      </c>
      <c r="B389" s="19" t="s">
        <v>330</v>
      </c>
      <c r="C389" s="3">
        <f>VLOOKUP(A389,[1]Ins_Aziende!$A$4:$C$556,3,FALSE)</f>
        <v>0</v>
      </c>
      <c r="D389" s="3">
        <v>0</v>
      </c>
    </row>
    <row r="390" spans="1:4" x14ac:dyDescent="0.2">
      <c r="A390" s="9" t="s">
        <v>329</v>
      </c>
      <c r="B390" s="18" t="s">
        <v>328</v>
      </c>
      <c r="C390" s="7">
        <f>C391+C392</f>
        <v>0</v>
      </c>
      <c r="D390" s="7">
        <v>0</v>
      </c>
    </row>
    <row r="391" spans="1:4" x14ac:dyDescent="0.2">
      <c r="A391" s="5" t="s">
        <v>327</v>
      </c>
      <c r="B391" s="11" t="s">
        <v>326</v>
      </c>
      <c r="C391" s="3">
        <f>VLOOKUP(A391,[1]Ins_Aziende!$A$4:$C$556,3,FALSE)</f>
        <v>0</v>
      </c>
      <c r="D391" s="3">
        <v>0</v>
      </c>
    </row>
    <row r="392" spans="1:4" x14ac:dyDescent="0.2">
      <c r="A392" s="5" t="s">
        <v>325</v>
      </c>
      <c r="B392" s="11" t="s">
        <v>324</v>
      </c>
      <c r="C392" s="3">
        <f>VLOOKUP(A392,[1]Ins_Aziende!$A$4:$C$556,3,FALSE)</f>
        <v>0</v>
      </c>
      <c r="D392" s="3">
        <v>0</v>
      </c>
    </row>
    <row r="393" spans="1:4" x14ac:dyDescent="0.2">
      <c r="A393" s="9" t="s">
        <v>323</v>
      </c>
      <c r="B393" s="20" t="s">
        <v>322</v>
      </c>
      <c r="C393" s="7">
        <f>C394+C402+C409+C416</f>
        <v>490000</v>
      </c>
      <c r="D393" s="7">
        <v>0</v>
      </c>
    </row>
    <row r="394" spans="1:4" x14ac:dyDescent="0.2">
      <c r="A394" s="9" t="s">
        <v>321</v>
      </c>
      <c r="B394" s="18" t="s">
        <v>320</v>
      </c>
      <c r="C394" s="7">
        <f>C395+C396+C397+C398+C399+C400+C401</f>
        <v>270000</v>
      </c>
      <c r="D394" s="7">
        <v>0</v>
      </c>
    </row>
    <row r="395" spans="1:4" x14ac:dyDescent="0.2">
      <c r="A395" s="5" t="s">
        <v>319</v>
      </c>
      <c r="B395" s="11" t="s">
        <v>318</v>
      </c>
      <c r="C395" s="3">
        <f>VLOOKUP(A395,[1]Ins_Aziende!$A$4:$C$556,3,FALSE)</f>
        <v>0</v>
      </c>
      <c r="D395" s="3">
        <v>0</v>
      </c>
    </row>
    <row r="396" spans="1:4" x14ac:dyDescent="0.2">
      <c r="A396" s="5" t="s">
        <v>317</v>
      </c>
      <c r="B396" s="11" t="s">
        <v>316</v>
      </c>
      <c r="C396" s="3">
        <f>VLOOKUP(A396,[1]Ins_Aziende!$A$4:$C$556,3,FALSE)</f>
        <v>0</v>
      </c>
      <c r="D396" s="3">
        <v>0</v>
      </c>
    </row>
    <row r="397" spans="1:4" x14ac:dyDescent="0.2">
      <c r="A397" s="5" t="s">
        <v>315</v>
      </c>
      <c r="B397" s="11" t="s">
        <v>314</v>
      </c>
      <c r="C397" s="3">
        <f>VLOOKUP(A397,[1]Ins_Aziende!$A$4:$C$556,3,FALSE)</f>
        <v>0</v>
      </c>
      <c r="D397" s="3">
        <v>0</v>
      </c>
    </row>
    <row r="398" spans="1:4" x14ac:dyDescent="0.2">
      <c r="A398" s="5" t="s">
        <v>313</v>
      </c>
      <c r="B398" s="11" t="s">
        <v>312</v>
      </c>
      <c r="C398" s="3">
        <f>VLOOKUP(A398,[1]Ins_Aziende!$A$4:$C$556,3,FALSE)</f>
        <v>0</v>
      </c>
      <c r="D398" s="3">
        <v>0</v>
      </c>
    </row>
    <row r="399" spans="1:4" x14ac:dyDescent="0.2">
      <c r="A399" s="5" t="s">
        <v>311</v>
      </c>
      <c r="B399" s="11" t="s">
        <v>310</v>
      </c>
      <c r="C399" s="3">
        <f>VLOOKUP(A399,[1]Ins_Aziende!$A$4:$C$556,3,FALSE)</f>
        <v>0</v>
      </c>
      <c r="D399" s="3">
        <v>0</v>
      </c>
    </row>
    <row r="400" spans="1:4" x14ac:dyDescent="0.2">
      <c r="A400" s="5" t="s">
        <v>309</v>
      </c>
      <c r="B400" s="11" t="s">
        <v>308</v>
      </c>
      <c r="C400" s="3">
        <f>VLOOKUP(A400,[1]Ins_Aziende!$A$4:$C$556,3,FALSE)</f>
        <v>0</v>
      </c>
      <c r="D400" s="3">
        <v>0</v>
      </c>
    </row>
    <row r="401" spans="1:4" x14ac:dyDescent="0.2">
      <c r="A401" s="5" t="s">
        <v>307</v>
      </c>
      <c r="B401" s="11" t="s">
        <v>306</v>
      </c>
      <c r="C401" s="3">
        <f>VLOOKUP(A401,[1]Ins_Aziende!$A$4:$C$556,3,FALSE)</f>
        <v>270000</v>
      </c>
      <c r="D401" s="3">
        <v>0</v>
      </c>
    </row>
    <row r="402" spans="1:4" x14ac:dyDescent="0.2">
      <c r="A402" s="9" t="s">
        <v>305</v>
      </c>
      <c r="B402" s="18" t="s">
        <v>304</v>
      </c>
      <c r="C402" s="7">
        <f>C403+C406+C407+C408</f>
        <v>60000</v>
      </c>
      <c r="D402" s="7">
        <v>0</v>
      </c>
    </row>
    <row r="403" spans="1:4" x14ac:dyDescent="0.2">
      <c r="A403" s="9" t="s">
        <v>303</v>
      </c>
      <c r="B403" s="15" t="s">
        <v>302</v>
      </c>
      <c r="C403" s="7">
        <f>C404+C405</f>
        <v>0</v>
      </c>
      <c r="D403" s="7">
        <v>0</v>
      </c>
    </row>
    <row r="404" spans="1:4" x14ac:dyDescent="0.2">
      <c r="A404" s="5" t="s">
        <v>301</v>
      </c>
      <c r="B404" s="14" t="s">
        <v>300</v>
      </c>
      <c r="C404" s="3">
        <f>VLOOKUP(A404,[1]Ins_Aziende!$A$4:$C$556,3,FALSE)</f>
        <v>0</v>
      </c>
      <c r="D404" s="3">
        <v>0</v>
      </c>
    </row>
    <row r="405" spans="1:4" x14ac:dyDescent="0.2">
      <c r="A405" s="5" t="s">
        <v>299</v>
      </c>
      <c r="B405" s="14" t="s">
        <v>298</v>
      </c>
      <c r="C405" s="3">
        <f>VLOOKUP(A405,[1]Ins_Aziende!$A$4:$C$556,3,FALSE)</f>
        <v>0</v>
      </c>
      <c r="D405" s="3">
        <v>0</v>
      </c>
    </row>
    <row r="406" spans="1:4" x14ac:dyDescent="0.2">
      <c r="A406" s="5" t="s">
        <v>297</v>
      </c>
      <c r="B406" s="11" t="s">
        <v>296</v>
      </c>
      <c r="C406" s="3">
        <f>VLOOKUP(A406,[1]Ins_Aziende!$A$4:$C$556,3,FALSE)</f>
        <v>0</v>
      </c>
      <c r="D406" s="3">
        <v>0</v>
      </c>
    </row>
    <row r="407" spans="1:4" x14ac:dyDescent="0.2">
      <c r="A407" s="5" t="s">
        <v>295</v>
      </c>
      <c r="B407" s="11" t="s">
        <v>294</v>
      </c>
      <c r="C407" s="3">
        <f>VLOOKUP(A407,[1]Ins_Aziende!$A$4:$C$556,3,FALSE)</f>
        <v>60000</v>
      </c>
      <c r="D407" s="3">
        <v>0</v>
      </c>
    </row>
    <row r="408" spans="1:4" x14ac:dyDescent="0.2">
      <c r="A408" s="5" t="s">
        <v>293</v>
      </c>
      <c r="B408" s="11" t="s">
        <v>292</v>
      </c>
      <c r="C408" s="3">
        <f>VLOOKUP(A408,[1]Ins_Aziende!$A$4:$C$556,3,FALSE)</f>
        <v>0</v>
      </c>
      <c r="D408" s="3">
        <v>0</v>
      </c>
    </row>
    <row r="409" spans="1:4" x14ac:dyDescent="0.2">
      <c r="A409" s="9" t="s">
        <v>291</v>
      </c>
      <c r="B409" s="18" t="s">
        <v>290</v>
      </c>
      <c r="C409" s="7">
        <f>C410+C413</f>
        <v>60000</v>
      </c>
      <c r="D409" s="7">
        <v>0</v>
      </c>
    </row>
    <row r="410" spans="1:4" x14ac:dyDescent="0.2">
      <c r="A410" s="9" t="s">
        <v>289</v>
      </c>
      <c r="B410" s="15" t="s">
        <v>288</v>
      </c>
      <c r="C410" s="7">
        <f>C411+C412</f>
        <v>60000</v>
      </c>
      <c r="D410" s="7">
        <v>0</v>
      </c>
    </row>
    <row r="411" spans="1:4" x14ac:dyDescent="0.2">
      <c r="A411" s="5" t="s">
        <v>287</v>
      </c>
      <c r="B411" s="14" t="s">
        <v>286</v>
      </c>
      <c r="C411" s="3">
        <f>VLOOKUP(A411,[1]Ins_Aziende!$A$4:$C$556,3,FALSE)</f>
        <v>60000</v>
      </c>
      <c r="D411" s="3">
        <v>0</v>
      </c>
    </row>
    <row r="412" spans="1:4" x14ac:dyDescent="0.2">
      <c r="A412" s="5" t="s">
        <v>285</v>
      </c>
      <c r="B412" s="14" t="s">
        <v>284</v>
      </c>
      <c r="C412" s="3">
        <f>VLOOKUP(A412,[1]Ins_Aziende!$A$4:$C$556,3,FALSE)</f>
        <v>0</v>
      </c>
      <c r="D412" s="3">
        <v>0</v>
      </c>
    </row>
    <row r="413" spans="1:4" x14ac:dyDescent="0.2">
      <c r="A413" s="9" t="s">
        <v>283</v>
      </c>
      <c r="B413" s="15" t="s">
        <v>282</v>
      </c>
      <c r="C413" s="7">
        <f>C414+C415</f>
        <v>0</v>
      </c>
      <c r="D413" s="7">
        <v>0</v>
      </c>
    </row>
    <row r="414" spans="1:4" x14ac:dyDescent="0.2">
      <c r="A414" s="5" t="s">
        <v>281</v>
      </c>
      <c r="B414" s="14" t="s">
        <v>280</v>
      </c>
      <c r="C414" s="3">
        <f>VLOOKUP(A414,[1]Ins_Aziende!$A$4:$C$556,3,FALSE)</f>
        <v>0</v>
      </c>
      <c r="D414" s="3">
        <v>0</v>
      </c>
    </row>
    <row r="415" spans="1:4" x14ac:dyDescent="0.2">
      <c r="A415" s="5" t="s">
        <v>279</v>
      </c>
      <c r="B415" s="14" t="s">
        <v>278</v>
      </c>
      <c r="C415" s="3">
        <f>VLOOKUP(A415,[1]Ins_Aziende!$A$4:$C$556,3,FALSE)</f>
        <v>0</v>
      </c>
      <c r="D415" s="3">
        <v>0</v>
      </c>
    </row>
    <row r="416" spans="1:4" x14ac:dyDescent="0.2">
      <c r="A416" s="9" t="s">
        <v>277</v>
      </c>
      <c r="B416" s="18" t="s">
        <v>276</v>
      </c>
      <c r="C416" s="7">
        <f>C417+C418</f>
        <v>100000</v>
      </c>
      <c r="D416" s="7">
        <v>0</v>
      </c>
    </row>
    <row r="417" spans="1:4" x14ac:dyDescent="0.2">
      <c r="A417" s="5" t="s">
        <v>275</v>
      </c>
      <c r="B417" s="11" t="s">
        <v>274</v>
      </c>
      <c r="C417" s="3">
        <f>VLOOKUP(A417,[1]Ins_Aziende!$A$4:$C$556,3,FALSE)</f>
        <v>0</v>
      </c>
      <c r="D417" s="3">
        <v>0</v>
      </c>
    </row>
    <row r="418" spans="1:4" x14ac:dyDescent="0.2">
      <c r="A418" s="5" t="s">
        <v>273</v>
      </c>
      <c r="B418" s="11" t="s">
        <v>272</v>
      </c>
      <c r="C418" s="3">
        <f>VLOOKUP(A418,[1]Ins_Aziende!$A$4:$C$556,3,FALSE)</f>
        <v>100000</v>
      </c>
      <c r="D418" s="3">
        <v>0</v>
      </c>
    </row>
    <row r="419" spans="1:4" x14ac:dyDescent="0.2">
      <c r="A419" s="9" t="s">
        <v>271</v>
      </c>
      <c r="B419" s="20" t="s">
        <v>270</v>
      </c>
      <c r="C419" s="7">
        <f>C420+C421</f>
        <v>0</v>
      </c>
      <c r="D419" s="7">
        <v>0</v>
      </c>
    </row>
    <row r="420" spans="1:4" x14ac:dyDescent="0.2">
      <c r="A420" s="5" t="s">
        <v>269</v>
      </c>
      <c r="B420" s="19" t="s">
        <v>268</v>
      </c>
      <c r="C420" s="3">
        <f>VLOOKUP(A420,[1]Ins_Aziende!$A$4:$C$556,3,FALSE)</f>
        <v>0</v>
      </c>
      <c r="D420" s="3">
        <v>0</v>
      </c>
    </row>
    <row r="421" spans="1:4" x14ac:dyDescent="0.2">
      <c r="A421" s="9" t="s">
        <v>267</v>
      </c>
      <c r="B421" s="18" t="s">
        <v>266</v>
      </c>
      <c r="C421" s="7">
        <f>C422+C423</f>
        <v>0</v>
      </c>
      <c r="D421" s="7">
        <v>0</v>
      </c>
    </row>
    <row r="422" spans="1:4" x14ac:dyDescent="0.2">
      <c r="A422" s="5" t="s">
        <v>265</v>
      </c>
      <c r="B422" s="11" t="s">
        <v>264</v>
      </c>
      <c r="C422" s="3">
        <f>VLOOKUP(A422,[1]Ins_Aziende!$A$4:$C$556,3,FALSE)</f>
        <v>0</v>
      </c>
      <c r="D422" s="3">
        <v>0</v>
      </c>
    </row>
    <row r="423" spans="1:4" x14ac:dyDescent="0.2">
      <c r="A423" s="5" t="s">
        <v>263</v>
      </c>
      <c r="B423" s="11" t="s">
        <v>262</v>
      </c>
      <c r="C423" s="3">
        <f>VLOOKUP(A423,[1]Ins_Aziende!$A$4:$C$556,3,FALSE)</f>
        <v>0</v>
      </c>
      <c r="D423" s="3">
        <v>0</v>
      </c>
    </row>
    <row r="424" spans="1:4" x14ac:dyDescent="0.2">
      <c r="A424" s="9" t="s">
        <v>261</v>
      </c>
      <c r="B424" s="20" t="s">
        <v>260</v>
      </c>
      <c r="C424" s="7">
        <f>C425+C434</f>
        <v>0</v>
      </c>
      <c r="D424" s="7">
        <v>0</v>
      </c>
    </row>
    <row r="425" spans="1:4" x14ac:dyDescent="0.2">
      <c r="A425" s="9" t="s">
        <v>259</v>
      </c>
      <c r="B425" s="18" t="s">
        <v>258</v>
      </c>
      <c r="C425" s="7">
        <f>C426+C427+C428+C429+C430+C431+C432+C433</f>
        <v>0</v>
      </c>
      <c r="D425" s="7">
        <v>0</v>
      </c>
    </row>
    <row r="426" spans="1:4" x14ac:dyDescent="0.2">
      <c r="A426" s="5" t="s">
        <v>257</v>
      </c>
      <c r="B426" s="11" t="s">
        <v>256</v>
      </c>
      <c r="C426" s="3">
        <f>VLOOKUP(A426,[1]Ins_Aziende!$A$4:$C$556,3,FALSE)</f>
        <v>0</v>
      </c>
      <c r="D426" s="3">
        <v>0</v>
      </c>
    </row>
    <row r="427" spans="1:4" x14ac:dyDescent="0.2">
      <c r="A427" s="5" t="s">
        <v>255</v>
      </c>
      <c r="B427" s="11" t="s">
        <v>254</v>
      </c>
      <c r="C427" s="3">
        <f>VLOOKUP(A427,[1]Ins_Aziende!$A$4:$C$556,3,FALSE)</f>
        <v>0</v>
      </c>
      <c r="D427" s="3">
        <v>0</v>
      </c>
    </row>
    <row r="428" spans="1:4" x14ac:dyDescent="0.2">
      <c r="A428" s="5" t="s">
        <v>253</v>
      </c>
      <c r="B428" s="11" t="s">
        <v>252</v>
      </c>
      <c r="C428" s="3">
        <f>VLOOKUP(A428,[1]Ins_Aziende!$A$4:$C$556,3,FALSE)</f>
        <v>0</v>
      </c>
      <c r="D428" s="3">
        <v>0</v>
      </c>
    </row>
    <row r="429" spans="1:4" x14ac:dyDescent="0.2">
      <c r="A429" s="5" t="s">
        <v>251</v>
      </c>
      <c r="B429" s="11" t="s">
        <v>250</v>
      </c>
      <c r="C429" s="3">
        <f>VLOOKUP(A429,[1]Ins_Aziende!$A$4:$C$556,3,FALSE)</f>
        <v>0</v>
      </c>
      <c r="D429" s="3">
        <v>0</v>
      </c>
    </row>
    <row r="430" spans="1:4" x14ac:dyDescent="0.2">
      <c r="A430" s="5" t="s">
        <v>249</v>
      </c>
      <c r="B430" s="11" t="s">
        <v>248</v>
      </c>
      <c r="C430" s="3">
        <f>VLOOKUP(A430,[1]Ins_Aziende!$A$4:$C$556,3,FALSE)</f>
        <v>0</v>
      </c>
      <c r="D430" s="3">
        <v>0</v>
      </c>
    </row>
    <row r="431" spans="1:4" x14ac:dyDescent="0.2">
      <c r="A431" s="5" t="s">
        <v>247</v>
      </c>
      <c r="B431" s="11" t="s">
        <v>246</v>
      </c>
      <c r="C431" s="3">
        <f>VLOOKUP(A431,[1]Ins_Aziende!$A$4:$C$556,3,FALSE)</f>
        <v>0</v>
      </c>
      <c r="D431" s="3">
        <v>0</v>
      </c>
    </row>
    <row r="432" spans="1:4" x14ac:dyDescent="0.2">
      <c r="A432" s="5" t="s">
        <v>245</v>
      </c>
      <c r="B432" s="11" t="s">
        <v>244</v>
      </c>
      <c r="C432" s="3">
        <f>VLOOKUP(A432,[1]Ins_Aziende!$A$4:$C$556,3,FALSE)</f>
        <v>0</v>
      </c>
      <c r="D432" s="3">
        <v>0</v>
      </c>
    </row>
    <row r="433" spans="1:4" x14ac:dyDescent="0.2">
      <c r="A433" s="5" t="s">
        <v>243</v>
      </c>
      <c r="B433" s="11" t="s">
        <v>242</v>
      </c>
      <c r="C433" s="3">
        <f>VLOOKUP(A433,[1]Ins_Aziende!$A$4:$C$556,3,FALSE)</f>
        <v>0</v>
      </c>
      <c r="D433" s="3">
        <v>0</v>
      </c>
    </row>
    <row r="434" spans="1:4" x14ac:dyDescent="0.2">
      <c r="A434" s="9" t="s">
        <v>241</v>
      </c>
      <c r="B434" s="18" t="s">
        <v>240</v>
      </c>
      <c r="C434" s="7">
        <f>C435+C436+C437+C438+C439+C440</f>
        <v>0</v>
      </c>
      <c r="D434" s="7">
        <v>0</v>
      </c>
    </row>
    <row r="435" spans="1:4" x14ac:dyDescent="0.2">
      <c r="A435" s="5" t="s">
        <v>239</v>
      </c>
      <c r="B435" s="11" t="s">
        <v>238</v>
      </c>
      <c r="C435" s="3">
        <f>VLOOKUP(A435,[1]Ins_Aziende!$A$4:$C$556,3,FALSE)</f>
        <v>0</v>
      </c>
      <c r="D435" s="3">
        <v>0</v>
      </c>
    </row>
    <row r="436" spans="1:4" x14ac:dyDescent="0.2">
      <c r="A436" s="5" t="s">
        <v>237</v>
      </c>
      <c r="B436" s="11" t="s">
        <v>236</v>
      </c>
      <c r="C436" s="3">
        <f>VLOOKUP(A436,[1]Ins_Aziende!$A$4:$C$556,3,FALSE)</f>
        <v>0</v>
      </c>
      <c r="D436" s="3">
        <v>0</v>
      </c>
    </row>
    <row r="437" spans="1:4" x14ac:dyDescent="0.2">
      <c r="A437" s="5" t="s">
        <v>235</v>
      </c>
      <c r="B437" s="11" t="s">
        <v>234</v>
      </c>
      <c r="C437" s="3">
        <f>VLOOKUP(A437,[1]Ins_Aziende!$A$4:$C$556,3,FALSE)</f>
        <v>0</v>
      </c>
      <c r="D437" s="3">
        <v>0</v>
      </c>
    </row>
    <row r="438" spans="1:4" x14ac:dyDescent="0.2">
      <c r="A438" s="5" t="s">
        <v>233</v>
      </c>
      <c r="B438" s="11" t="s">
        <v>232</v>
      </c>
      <c r="C438" s="3">
        <f>VLOOKUP(A438,[1]Ins_Aziende!$A$4:$C$556,3,FALSE)</f>
        <v>0</v>
      </c>
      <c r="D438" s="3">
        <v>0</v>
      </c>
    </row>
    <row r="439" spans="1:4" x14ac:dyDescent="0.2">
      <c r="A439" s="5" t="s">
        <v>231</v>
      </c>
      <c r="B439" s="11" t="s">
        <v>230</v>
      </c>
      <c r="C439" s="3">
        <f>VLOOKUP(A439,[1]Ins_Aziende!$A$4:$C$556,3,FALSE)</f>
        <v>0</v>
      </c>
      <c r="D439" s="3">
        <v>0</v>
      </c>
    </row>
    <row r="440" spans="1:4" x14ac:dyDescent="0.2">
      <c r="A440" s="5" t="s">
        <v>229</v>
      </c>
      <c r="B440" s="11" t="s">
        <v>228</v>
      </c>
      <c r="C440" s="3">
        <f>VLOOKUP(A440,[1]Ins_Aziende!$A$4:$C$556,3,FALSE)</f>
        <v>0</v>
      </c>
      <c r="D440" s="3">
        <v>0</v>
      </c>
    </row>
    <row r="441" spans="1:4" x14ac:dyDescent="0.2">
      <c r="A441" s="9" t="s">
        <v>227</v>
      </c>
      <c r="B441" s="20" t="s">
        <v>226</v>
      </c>
      <c r="C441" s="7">
        <f>C442+C448+C449+C454</f>
        <v>165000000</v>
      </c>
      <c r="D441" s="7">
        <v>150000000</v>
      </c>
    </row>
    <row r="442" spans="1:4" x14ac:dyDescent="0.2">
      <c r="A442" s="9" t="s">
        <v>225</v>
      </c>
      <c r="B442" s="18" t="s">
        <v>224</v>
      </c>
      <c r="C442" s="7">
        <f>C443+C444+C445+C446+C447</f>
        <v>150000000</v>
      </c>
      <c r="D442" s="7">
        <v>150000000</v>
      </c>
    </row>
    <row r="443" spans="1:4" x14ac:dyDescent="0.2">
      <c r="A443" s="5" t="s">
        <v>223</v>
      </c>
      <c r="B443" s="11" t="s">
        <v>222</v>
      </c>
      <c r="C443" s="3">
        <f>VLOOKUP(A443,[1]Ins_Aziende!$A$4:$C$556,3,FALSE)</f>
        <v>0</v>
      </c>
      <c r="D443" s="3">
        <v>0</v>
      </c>
    </row>
    <row r="444" spans="1:4" x14ac:dyDescent="0.2">
      <c r="A444" s="5" t="s">
        <v>221</v>
      </c>
      <c r="B444" s="11" t="s">
        <v>220</v>
      </c>
      <c r="C444" s="3">
        <f>VLOOKUP(A444,[1]Ins_Aziende!$A$4:$C$556,3,FALSE)</f>
        <v>0</v>
      </c>
      <c r="D444" s="3">
        <v>0</v>
      </c>
    </row>
    <row r="445" spans="1:4" x14ac:dyDescent="0.2">
      <c r="A445" s="5" t="s">
        <v>219</v>
      </c>
      <c r="B445" s="11" t="s">
        <v>218</v>
      </c>
      <c r="C445" s="3">
        <f>VLOOKUP(A445,[1]Ins_Aziende!$A$4:$C$556,3,FALSE)</f>
        <v>0</v>
      </c>
      <c r="D445" s="3">
        <v>0</v>
      </c>
    </row>
    <row r="446" spans="1:4" x14ac:dyDescent="0.2">
      <c r="A446" s="5" t="s">
        <v>217</v>
      </c>
      <c r="B446" s="11" t="s">
        <v>216</v>
      </c>
      <c r="C446" s="3">
        <f>VLOOKUP(A446,[1]Ins_Aziende!$A$4:$C$556,3,FALSE)</f>
        <v>0</v>
      </c>
      <c r="D446" s="3">
        <v>0</v>
      </c>
    </row>
    <row r="447" spans="1:4" x14ac:dyDescent="0.2">
      <c r="A447" s="5" t="s">
        <v>215</v>
      </c>
      <c r="B447" s="11" t="s">
        <v>214</v>
      </c>
      <c r="C447" s="3">
        <f>VLOOKUP(A447,[1]Ins_Aziende!$A$4:$C$556,3,FALSE)</f>
        <v>150000000</v>
      </c>
      <c r="D447" s="3">
        <v>150000000</v>
      </c>
    </row>
    <row r="448" spans="1:4" x14ac:dyDescent="0.2">
      <c r="A448" s="5" t="s">
        <v>213</v>
      </c>
      <c r="B448" s="19" t="s">
        <v>212</v>
      </c>
      <c r="C448" s="3">
        <f>VLOOKUP(A448,[1]Ins_Aziende!$A$4:$C$556,3,FALSE)</f>
        <v>0</v>
      </c>
      <c r="D448" s="3">
        <v>0</v>
      </c>
    </row>
    <row r="449" spans="1:4" x14ac:dyDescent="0.2">
      <c r="A449" s="9" t="s">
        <v>211</v>
      </c>
      <c r="B449" s="18" t="s">
        <v>210</v>
      </c>
      <c r="C449" s="7">
        <f>C450+C451+C452+C453</f>
        <v>15000000</v>
      </c>
      <c r="D449" s="7">
        <v>0</v>
      </c>
    </row>
    <row r="450" spans="1:4" x14ac:dyDescent="0.2">
      <c r="A450" s="5" t="s">
        <v>209</v>
      </c>
      <c r="B450" s="11" t="s">
        <v>208</v>
      </c>
      <c r="C450" s="3">
        <f>VLOOKUP(A450,[1]Ins_Aziende!$A$4:$C$556,3,FALSE)</f>
        <v>15000000</v>
      </c>
      <c r="D450" s="3">
        <v>0</v>
      </c>
    </row>
    <row r="451" spans="1:4" x14ac:dyDescent="0.2">
      <c r="A451" s="5" t="s">
        <v>207</v>
      </c>
      <c r="B451" s="11" t="s">
        <v>206</v>
      </c>
      <c r="C451" s="3">
        <f>VLOOKUP(A451,[1]Ins_Aziende!$A$4:$C$556,3,FALSE)</f>
        <v>0</v>
      </c>
      <c r="D451" s="3">
        <v>0</v>
      </c>
    </row>
    <row r="452" spans="1:4" x14ac:dyDescent="0.2">
      <c r="A452" s="5" t="s">
        <v>205</v>
      </c>
      <c r="B452" s="11" t="s">
        <v>204</v>
      </c>
      <c r="C452" s="3">
        <f>VLOOKUP(A452,[1]Ins_Aziende!$A$4:$C$556,3,FALSE)</f>
        <v>0</v>
      </c>
      <c r="D452" s="3">
        <v>0</v>
      </c>
    </row>
    <row r="453" spans="1:4" x14ac:dyDescent="0.2">
      <c r="A453" s="5" t="s">
        <v>203</v>
      </c>
      <c r="B453" s="11" t="s">
        <v>202</v>
      </c>
      <c r="C453" s="3">
        <f>VLOOKUP(A453,[1]Ins_Aziende!$A$4:$C$556,3,FALSE)</f>
        <v>0</v>
      </c>
      <c r="D453" s="3">
        <v>0</v>
      </c>
    </row>
    <row r="454" spans="1:4" x14ac:dyDescent="0.2">
      <c r="A454" s="9" t="s">
        <v>201</v>
      </c>
      <c r="B454" s="18" t="s">
        <v>200</v>
      </c>
      <c r="C454" s="7">
        <f>C455+C456+C457+C458+C459+C460+C461</f>
        <v>0</v>
      </c>
      <c r="D454" s="7">
        <v>0</v>
      </c>
    </row>
    <row r="455" spans="1:4" x14ac:dyDescent="0.2">
      <c r="A455" s="5" t="s">
        <v>199</v>
      </c>
      <c r="B455" s="11" t="s">
        <v>198</v>
      </c>
      <c r="C455" s="3">
        <f>VLOOKUP(A455,[1]Ins_Aziende!$A$4:$C$556,3,FALSE)</f>
        <v>0</v>
      </c>
      <c r="D455" s="3">
        <v>0</v>
      </c>
    </row>
    <row r="456" spans="1:4" x14ac:dyDescent="0.2">
      <c r="A456" s="5" t="s">
        <v>197</v>
      </c>
      <c r="B456" s="11" t="s">
        <v>196</v>
      </c>
      <c r="C456" s="3">
        <f>VLOOKUP(A456,[1]Ins_Aziende!$A$4:$C$556,3,FALSE)</f>
        <v>0</v>
      </c>
      <c r="D456" s="3">
        <v>0</v>
      </c>
    </row>
    <row r="457" spans="1:4" x14ac:dyDescent="0.2">
      <c r="A457" s="5" t="s">
        <v>195</v>
      </c>
      <c r="B457" s="11" t="s">
        <v>194</v>
      </c>
      <c r="C457" s="3">
        <f>VLOOKUP(A457,[1]Ins_Aziende!$A$4:$C$556,3,FALSE)</f>
        <v>0</v>
      </c>
      <c r="D457" s="3">
        <v>0</v>
      </c>
    </row>
    <row r="458" spans="1:4" x14ac:dyDescent="0.2">
      <c r="A458" s="5" t="s">
        <v>193</v>
      </c>
      <c r="B458" s="11" t="s">
        <v>192</v>
      </c>
      <c r="C458" s="3">
        <f>VLOOKUP(A458,[1]Ins_Aziende!$A$4:$C$556,3,FALSE)</f>
        <v>0</v>
      </c>
      <c r="D458" s="3">
        <v>0</v>
      </c>
    </row>
    <row r="459" spans="1:4" x14ac:dyDescent="0.2">
      <c r="A459" s="5" t="s">
        <v>191</v>
      </c>
      <c r="B459" s="11" t="s">
        <v>190</v>
      </c>
      <c r="C459" s="3">
        <f>VLOOKUP(A459,[1]Ins_Aziende!$A$4:$C$556,3,FALSE)</f>
        <v>0</v>
      </c>
      <c r="D459" s="3">
        <v>0</v>
      </c>
    </row>
    <row r="460" spans="1:4" x14ac:dyDescent="0.2">
      <c r="A460" s="5" t="s">
        <v>189</v>
      </c>
      <c r="B460" s="11" t="s">
        <v>188</v>
      </c>
      <c r="C460" s="3">
        <f>VLOOKUP(A460,[1]Ins_Aziende!$A$4:$C$556,3,FALSE)</f>
        <v>0</v>
      </c>
      <c r="D460" s="3">
        <v>0</v>
      </c>
    </row>
    <row r="461" spans="1:4" x14ac:dyDescent="0.2">
      <c r="A461" s="9" t="s">
        <v>187</v>
      </c>
      <c r="B461" s="15" t="s">
        <v>186</v>
      </c>
      <c r="C461" s="7">
        <f>C462+C463+C464</f>
        <v>0</v>
      </c>
      <c r="D461" s="7">
        <v>0</v>
      </c>
    </row>
    <row r="462" spans="1:4" x14ac:dyDescent="0.2">
      <c r="A462" s="5" t="s">
        <v>185</v>
      </c>
      <c r="B462" s="14" t="s">
        <v>184</v>
      </c>
      <c r="C462" s="3">
        <f>VLOOKUP(A462,[1]Ins_Aziende!$A$4:$C$556,3,FALSE)</f>
        <v>0</v>
      </c>
      <c r="D462" s="3">
        <v>0</v>
      </c>
    </row>
    <row r="463" spans="1:4" x14ac:dyDescent="0.2">
      <c r="A463" s="5" t="s">
        <v>183</v>
      </c>
      <c r="B463" s="14" t="s">
        <v>182</v>
      </c>
      <c r="C463" s="3">
        <f>VLOOKUP(A463,[1]Ins_Aziende!$A$4:$C$556,3,FALSE)</f>
        <v>0</v>
      </c>
      <c r="D463" s="3">
        <v>0</v>
      </c>
    </row>
    <row r="464" spans="1:4" x14ac:dyDescent="0.2">
      <c r="A464" s="5" t="s">
        <v>181</v>
      </c>
      <c r="B464" s="14" t="s">
        <v>180</v>
      </c>
      <c r="C464" s="3">
        <f>VLOOKUP(A464,[1]Ins_Aziende!$A$4:$C$556,3,FALSE)</f>
        <v>0</v>
      </c>
      <c r="D464" s="3">
        <v>0</v>
      </c>
    </row>
    <row r="465" spans="1:4" x14ac:dyDescent="0.2">
      <c r="A465" s="9" t="s">
        <v>179</v>
      </c>
      <c r="B465" s="8" t="s">
        <v>178</v>
      </c>
      <c r="C465" s="7">
        <f>C466+C470-C476-C480</f>
        <v>0</v>
      </c>
      <c r="D465" s="7">
        <v>0</v>
      </c>
    </row>
    <row r="466" spans="1:4" x14ac:dyDescent="0.2">
      <c r="A466" s="9" t="s">
        <v>177</v>
      </c>
      <c r="B466" s="20" t="s">
        <v>176</v>
      </c>
      <c r="C466" s="7">
        <f>C467+C468+C469</f>
        <v>0</v>
      </c>
      <c r="D466" s="7">
        <v>0</v>
      </c>
    </row>
    <row r="467" spans="1:4" x14ac:dyDescent="0.2">
      <c r="A467" s="5" t="s">
        <v>175</v>
      </c>
      <c r="B467" s="19" t="s">
        <v>174</v>
      </c>
      <c r="C467" s="3">
        <f>VLOOKUP(A467,[1]Ins_Aziende!$A$4:$C$556,3,FALSE)</f>
        <v>0</v>
      </c>
      <c r="D467" s="3">
        <v>0</v>
      </c>
    </row>
    <row r="468" spans="1:4" x14ac:dyDescent="0.2">
      <c r="A468" s="5" t="s">
        <v>173</v>
      </c>
      <c r="B468" s="19" t="s">
        <v>172</v>
      </c>
      <c r="C468" s="3">
        <f>VLOOKUP(A468,[1]Ins_Aziende!$A$4:$C$556,3,FALSE)</f>
        <v>0</v>
      </c>
      <c r="D468" s="3">
        <v>0</v>
      </c>
    </row>
    <row r="469" spans="1:4" x14ac:dyDescent="0.2">
      <c r="A469" s="5" t="s">
        <v>171</v>
      </c>
      <c r="B469" s="19" t="s">
        <v>170</v>
      </c>
      <c r="C469" s="3">
        <f>VLOOKUP(A469,[1]Ins_Aziende!$A$4:$C$556,3,FALSE)</f>
        <v>0</v>
      </c>
      <c r="D469" s="3">
        <v>0</v>
      </c>
    </row>
    <row r="470" spans="1:4" x14ac:dyDescent="0.2">
      <c r="A470" s="9" t="s">
        <v>169</v>
      </c>
      <c r="B470" s="20" t="s">
        <v>168</v>
      </c>
      <c r="C470" s="7">
        <f>C471+C472+C473+C474+C475</f>
        <v>0</v>
      </c>
      <c r="D470" s="7">
        <v>0</v>
      </c>
    </row>
    <row r="471" spans="1:4" x14ac:dyDescent="0.2">
      <c r="A471" s="5" t="s">
        <v>167</v>
      </c>
      <c r="B471" s="19" t="s">
        <v>166</v>
      </c>
      <c r="C471" s="3">
        <f>VLOOKUP(A471,[1]Ins_Aziende!$A$4:$C$556,3,FALSE)</f>
        <v>0</v>
      </c>
      <c r="D471" s="3">
        <v>0</v>
      </c>
    </row>
    <row r="472" spans="1:4" x14ac:dyDescent="0.2">
      <c r="A472" s="5" t="s">
        <v>165</v>
      </c>
      <c r="B472" s="19" t="s">
        <v>164</v>
      </c>
      <c r="C472" s="3">
        <f>VLOOKUP(A472,[1]Ins_Aziende!$A$4:$C$556,3,FALSE)</f>
        <v>0</v>
      </c>
      <c r="D472" s="3">
        <v>0</v>
      </c>
    </row>
    <row r="473" spans="1:4" x14ac:dyDescent="0.2">
      <c r="A473" s="5" t="s">
        <v>163</v>
      </c>
      <c r="B473" s="19" t="s">
        <v>162</v>
      </c>
      <c r="C473" s="3">
        <f>VLOOKUP(A473,[1]Ins_Aziende!$A$4:$C$556,3,FALSE)</f>
        <v>0</v>
      </c>
      <c r="D473" s="3">
        <v>0</v>
      </c>
    </row>
    <row r="474" spans="1:4" x14ac:dyDescent="0.2">
      <c r="A474" s="5" t="s">
        <v>161</v>
      </c>
      <c r="B474" s="19" t="s">
        <v>160</v>
      </c>
      <c r="C474" s="3">
        <f>VLOOKUP(A474,[1]Ins_Aziende!$A$4:$C$556,3,FALSE)</f>
        <v>0</v>
      </c>
      <c r="D474" s="3">
        <v>0</v>
      </c>
    </row>
    <row r="475" spans="1:4" x14ac:dyDescent="0.2">
      <c r="A475" s="5" t="s">
        <v>159</v>
      </c>
      <c r="B475" s="19" t="s">
        <v>158</v>
      </c>
      <c r="C475" s="3">
        <f>VLOOKUP(A475,[1]Ins_Aziende!$A$4:$C$556,3,FALSE)</f>
        <v>0</v>
      </c>
      <c r="D475" s="3">
        <v>0</v>
      </c>
    </row>
    <row r="476" spans="1:4" x14ac:dyDescent="0.2">
      <c r="A476" s="9" t="s">
        <v>157</v>
      </c>
      <c r="B476" s="20" t="s">
        <v>156</v>
      </c>
      <c r="C476" s="7">
        <f>C477+C478+C479</f>
        <v>0</v>
      </c>
      <c r="D476" s="7">
        <v>0</v>
      </c>
    </row>
    <row r="477" spans="1:4" x14ac:dyDescent="0.2">
      <c r="A477" s="5" t="s">
        <v>155</v>
      </c>
      <c r="B477" s="19" t="s">
        <v>154</v>
      </c>
      <c r="C477" s="3">
        <f>VLOOKUP(A477,[1]Ins_Aziende!$A$4:$C$556,3,FALSE)</f>
        <v>0</v>
      </c>
      <c r="D477" s="3">
        <v>0</v>
      </c>
    </row>
    <row r="478" spans="1:4" x14ac:dyDescent="0.2">
      <c r="A478" s="5" t="s">
        <v>153</v>
      </c>
      <c r="B478" s="19" t="s">
        <v>152</v>
      </c>
      <c r="C478" s="3">
        <f>VLOOKUP(A478,[1]Ins_Aziende!$A$4:$C$556,3,FALSE)</f>
        <v>0</v>
      </c>
      <c r="D478" s="3">
        <v>0</v>
      </c>
    </row>
    <row r="479" spans="1:4" x14ac:dyDescent="0.2">
      <c r="A479" s="5" t="s">
        <v>151</v>
      </c>
      <c r="B479" s="19" t="s">
        <v>150</v>
      </c>
      <c r="C479" s="3">
        <f>VLOOKUP(A479,[1]Ins_Aziende!$A$4:$C$556,3,FALSE)</f>
        <v>0</v>
      </c>
      <c r="D479" s="3">
        <v>0</v>
      </c>
    </row>
    <row r="480" spans="1:4" x14ac:dyDescent="0.2">
      <c r="A480" s="9" t="s">
        <v>149</v>
      </c>
      <c r="B480" s="20" t="s">
        <v>148</v>
      </c>
      <c r="C480" s="7">
        <f>C481+C482</f>
        <v>0</v>
      </c>
      <c r="D480" s="7">
        <v>0</v>
      </c>
    </row>
    <row r="481" spans="1:4" x14ac:dyDescent="0.2">
      <c r="A481" s="5" t="s">
        <v>147</v>
      </c>
      <c r="B481" s="19" t="s">
        <v>146</v>
      </c>
      <c r="C481" s="3">
        <f>VLOOKUP(A481,[1]Ins_Aziende!$A$4:$C$556,3,FALSE)</f>
        <v>0</v>
      </c>
      <c r="D481" s="3">
        <v>0</v>
      </c>
    </row>
    <row r="482" spans="1:4" x14ac:dyDescent="0.2">
      <c r="A482" s="5" t="s">
        <v>145</v>
      </c>
      <c r="B482" s="19" t="s">
        <v>144</v>
      </c>
      <c r="C482" s="3">
        <f>VLOOKUP(A482,[1]Ins_Aziende!$A$4:$C$556,3,FALSE)</f>
        <v>0</v>
      </c>
      <c r="D482" s="3">
        <v>0</v>
      </c>
    </row>
    <row r="483" spans="1:4" x14ac:dyDescent="0.2">
      <c r="A483" s="9" t="s">
        <v>143</v>
      </c>
      <c r="B483" s="8" t="s">
        <v>142</v>
      </c>
      <c r="C483" s="7">
        <f>C484-C485</f>
        <v>0</v>
      </c>
      <c r="D483" s="7">
        <v>0</v>
      </c>
    </row>
    <row r="484" spans="1:4" x14ac:dyDescent="0.2">
      <c r="A484" s="5" t="s">
        <v>141</v>
      </c>
      <c r="B484" s="6" t="s">
        <v>140</v>
      </c>
      <c r="C484" s="3">
        <f>VLOOKUP(A484,[1]Ins_Aziende!$A$4:$C$556,3,FALSE)</f>
        <v>0</v>
      </c>
      <c r="D484" s="3">
        <v>0</v>
      </c>
    </row>
    <row r="485" spans="1:4" x14ac:dyDescent="0.2">
      <c r="A485" s="5" t="s">
        <v>139</v>
      </c>
      <c r="B485" s="6" t="s">
        <v>138</v>
      </c>
      <c r="C485" s="3">
        <f>VLOOKUP(A485,[1]Ins_Aziende!$A$4:$C$556,3,FALSE)</f>
        <v>0</v>
      </c>
      <c r="D485" s="3">
        <v>0</v>
      </c>
    </row>
    <row r="486" spans="1:4" x14ac:dyDescent="0.2">
      <c r="A486" s="9" t="s">
        <v>137</v>
      </c>
      <c r="B486" s="8" t="s">
        <v>136</v>
      </c>
      <c r="C486" s="7">
        <f>C487-C514</f>
        <v>0</v>
      </c>
      <c r="D486" s="7">
        <v>0</v>
      </c>
    </row>
    <row r="487" spans="1:4" x14ac:dyDescent="0.2">
      <c r="A487" s="9" t="s">
        <v>135</v>
      </c>
      <c r="B487" s="20" t="s">
        <v>134</v>
      </c>
      <c r="C487" s="7">
        <f>C488+C489</f>
        <v>0</v>
      </c>
      <c r="D487" s="7">
        <v>0</v>
      </c>
    </row>
    <row r="488" spans="1:4" x14ac:dyDescent="0.2">
      <c r="A488" s="5" t="s">
        <v>133</v>
      </c>
      <c r="B488" s="19" t="s">
        <v>132</v>
      </c>
      <c r="C488" s="3">
        <f>VLOOKUP(A488,[1]Ins_Aziende!$A$4:$C$556,3,FALSE)</f>
        <v>0</v>
      </c>
      <c r="D488" s="3">
        <v>0</v>
      </c>
    </row>
    <row r="489" spans="1:4" x14ac:dyDescent="0.2">
      <c r="A489" s="9" t="s">
        <v>131</v>
      </c>
      <c r="B489" s="18" t="s">
        <v>130</v>
      </c>
      <c r="C489" s="7">
        <f>C490+C491+C503+C513</f>
        <v>0</v>
      </c>
      <c r="D489" s="7">
        <v>0</v>
      </c>
    </row>
    <row r="490" spans="1:4" x14ac:dyDescent="0.2">
      <c r="A490" s="5" t="s">
        <v>129</v>
      </c>
      <c r="B490" s="11" t="s">
        <v>128</v>
      </c>
      <c r="C490" s="3">
        <f>VLOOKUP(A490,[1]Ins_Aziende!$A$4:$C$556,3,FALSE)</f>
        <v>0</v>
      </c>
      <c r="D490" s="3">
        <v>0</v>
      </c>
    </row>
    <row r="491" spans="1:4" x14ac:dyDescent="0.2">
      <c r="A491" s="9" t="s">
        <v>127</v>
      </c>
      <c r="B491" s="15" t="s">
        <v>126</v>
      </c>
      <c r="C491" s="7">
        <f>C492+C495</f>
        <v>0</v>
      </c>
      <c r="D491" s="7">
        <v>0</v>
      </c>
    </row>
    <row r="492" spans="1:4" x14ac:dyDescent="0.2">
      <c r="A492" s="9" t="s">
        <v>125</v>
      </c>
      <c r="B492" s="13" t="s">
        <v>124</v>
      </c>
      <c r="C492" s="7">
        <f>C493+C494</f>
        <v>0</v>
      </c>
      <c r="D492" s="7">
        <v>0</v>
      </c>
    </row>
    <row r="493" spans="1:4" x14ac:dyDescent="0.2">
      <c r="A493" s="5" t="s">
        <v>123</v>
      </c>
      <c r="B493" s="12" t="s">
        <v>122</v>
      </c>
      <c r="C493" s="3">
        <f>VLOOKUP(A493,[1]POSTE_R_SANITARIO!$A$6:$C$27,3,FALSE)</f>
        <v>0</v>
      </c>
      <c r="D493" s="3">
        <v>0</v>
      </c>
    </row>
    <row r="494" spans="1:4" x14ac:dyDescent="0.2">
      <c r="A494" s="5" t="s">
        <v>121</v>
      </c>
      <c r="B494" s="12" t="s">
        <v>120</v>
      </c>
      <c r="C494" s="3">
        <f>VLOOKUP(A494,[1]POSTE_R_SANITARIO!$A$6:$C$27,3,FALSE)</f>
        <v>0</v>
      </c>
      <c r="D494" s="3">
        <v>0</v>
      </c>
    </row>
    <row r="495" spans="1:4" x14ac:dyDescent="0.2">
      <c r="A495" s="9" t="s">
        <v>119</v>
      </c>
      <c r="B495" s="13" t="s">
        <v>118</v>
      </c>
      <c r="C495" s="7">
        <f>C496+C497+C498+C499+C500+C501+C502</f>
        <v>0</v>
      </c>
      <c r="D495" s="7">
        <v>0</v>
      </c>
    </row>
    <row r="496" spans="1:4" x14ac:dyDescent="0.2">
      <c r="A496" s="5" t="s">
        <v>117</v>
      </c>
      <c r="B496" s="12" t="s">
        <v>116</v>
      </c>
      <c r="C496" s="3">
        <f>VLOOKUP(A496,[1]Ins_Aziende!$A$4:$C$556,3,FALSE)</f>
        <v>0</v>
      </c>
      <c r="D496" s="3">
        <v>0</v>
      </c>
    </row>
    <row r="497" spans="1:4" x14ac:dyDescent="0.2">
      <c r="A497" s="5" t="s">
        <v>115</v>
      </c>
      <c r="B497" s="12" t="s">
        <v>114</v>
      </c>
      <c r="C497" s="3">
        <f>VLOOKUP(A497,[1]Ins_Aziende!$A$4:$C$556,3,FALSE)</f>
        <v>0</v>
      </c>
      <c r="D497" s="3">
        <v>0</v>
      </c>
    </row>
    <row r="498" spans="1:4" x14ac:dyDescent="0.2">
      <c r="A498" s="5" t="s">
        <v>113</v>
      </c>
      <c r="B498" s="12" t="s">
        <v>112</v>
      </c>
      <c r="C498" s="3">
        <f>VLOOKUP(A498,[1]Ins_Aziende!$A$4:$C$556,3,FALSE)</f>
        <v>0</v>
      </c>
      <c r="D498" s="3">
        <v>0</v>
      </c>
    </row>
    <row r="499" spans="1:4" x14ac:dyDescent="0.2">
      <c r="A499" s="5" t="s">
        <v>111</v>
      </c>
      <c r="B499" s="12" t="s">
        <v>110</v>
      </c>
      <c r="C499" s="3">
        <f>VLOOKUP(A499,[1]Ins_Aziende!$A$4:$C$556,3,FALSE)</f>
        <v>0</v>
      </c>
      <c r="D499" s="3">
        <v>0</v>
      </c>
    </row>
    <row r="500" spans="1:4" x14ac:dyDescent="0.2">
      <c r="A500" s="5" t="s">
        <v>109</v>
      </c>
      <c r="B500" s="12" t="s">
        <v>108</v>
      </c>
      <c r="C500" s="3">
        <f>VLOOKUP(A500,[1]Ins_Aziende!$A$4:$C$556,3,FALSE)</f>
        <v>0</v>
      </c>
      <c r="D500" s="3">
        <v>0</v>
      </c>
    </row>
    <row r="501" spans="1:4" x14ac:dyDescent="0.2">
      <c r="A501" s="5" t="s">
        <v>107</v>
      </c>
      <c r="B501" s="12" t="s">
        <v>106</v>
      </c>
      <c r="C501" s="3">
        <f>VLOOKUP(A501,[1]Ins_Aziende!$A$4:$C$556,3,FALSE)</f>
        <v>0</v>
      </c>
      <c r="D501" s="3">
        <v>0</v>
      </c>
    </row>
    <row r="502" spans="1:4" x14ac:dyDescent="0.2">
      <c r="A502" s="5" t="s">
        <v>105</v>
      </c>
      <c r="B502" s="12" t="s">
        <v>104</v>
      </c>
      <c r="C502" s="3">
        <f>VLOOKUP(A502,[1]Ins_Aziende!$A$4:$C$556,3,FALSE)</f>
        <v>0</v>
      </c>
      <c r="D502" s="3">
        <v>0</v>
      </c>
    </row>
    <row r="503" spans="1:4" x14ac:dyDescent="0.2">
      <c r="A503" s="9" t="s">
        <v>103</v>
      </c>
      <c r="B503" s="15" t="s">
        <v>102</v>
      </c>
      <c r="C503" s="7">
        <f>C504+C505</f>
        <v>0</v>
      </c>
      <c r="D503" s="7">
        <v>0</v>
      </c>
    </row>
    <row r="504" spans="1:4" x14ac:dyDescent="0.2">
      <c r="A504" s="5" t="s">
        <v>101</v>
      </c>
      <c r="B504" s="14" t="s">
        <v>100</v>
      </c>
      <c r="C504" s="3">
        <f>VLOOKUP(A504,[1]Ins_Aziende!$A$4:$C$556,3,FALSE)</f>
        <v>0</v>
      </c>
      <c r="D504" s="3">
        <v>0</v>
      </c>
    </row>
    <row r="505" spans="1:4" x14ac:dyDescent="0.2">
      <c r="A505" s="9" t="s">
        <v>99</v>
      </c>
      <c r="B505" s="13" t="s">
        <v>98</v>
      </c>
      <c r="C505" s="7">
        <f>C506+C507+C508+C509+C510+C511+C512</f>
        <v>0</v>
      </c>
      <c r="D505" s="7">
        <v>0</v>
      </c>
    </row>
    <row r="506" spans="1:4" x14ac:dyDescent="0.2">
      <c r="A506" s="5" t="s">
        <v>97</v>
      </c>
      <c r="B506" s="12" t="s">
        <v>96</v>
      </c>
      <c r="C506" s="3">
        <f>VLOOKUP(A506,[1]Ins_Aziende!$A$4:$C$556,3,FALSE)</f>
        <v>0</v>
      </c>
      <c r="D506" s="3">
        <v>0</v>
      </c>
    </row>
    <row r="507" spans="1:4" x14ac:dyDescent="0.2">
      <c r="A507" s="5" t="s">
        <v>95</v>
      </c>
      <c r="B507" s="12" t="s">
        <v>94</v>
      </c>
      <c r="C507" s="3">
        <f>VLOOKUP(A507,[1]Ins_Aziende!$A$4:$C$556,3,FALSE)</f>
        <v>0</v>
      </c>
      <c r="D507" s="3">
        <v>0</v>
      </c>
    </row>
    <row r="508" spans="1:4" x14ac:dyDescent="0.2">
      <c r="A508" s="5" t="s">
        <v>93</v>
      </c>
      <c r="B508" s="12" t="s">
        <v>92</v>
      </c>
      <c r="C508" s="3">
        <f>VLOOKUP(A508,[1]Ins_Aziende!$A$4:$C$556,3,FALSE)</f>
        <v>0</v>
      </c>
      <c r="D508" s="3">
        <v>0</v>
      </c>
    </row>
    <row r="509" spans="1:4" x14ac:dyDescent="0.2">
      <c r="A509" s="5" t="s">
        <v>91</v>
      </c>
      <c r="B509" s="12" t="s">
        <v>90</v>
      </c>
      <c r="C509" s="3">
        <f>VLOOKUP(A509,[1]Ins_Aziende!$A$4:$C$556,3,FALSE)</f>
        <v>0</v>
      </c>
      <c r="D509" s="3">
        <v>0</v>
      </c>
    </row>
    <row r="510" spans="1:4" x14ac:dyDescent="0.2">
      <c r="A510" s="5" t="s">
        <v>89</v>
      </c>
      <c r="B510" s="12" t="s">
        <v>88</v>
      </c>
      <c r="C510" s="3">
        <f>VLOOKUP(A510,[1]Ins_Aziende!$A$4:$C$556,3,FALSE)</f>
        <v>0</v>
      </c>
      <c r="D510" s="3">
        <v>0</v>
      </c>
    </row>
    <row r="511" spans="1:4" x14ac:dyDescent="0.2">
      <c r="A511" s="5" t="s">
        <v>87</v>
      </c>
      <c r="B511" s="12" t="s">
        <v>86</v>
      </c>
      <c r="C511" s="3">
        <f>VLOOKUP(A511,[1]Ins_Aziende!$A$4:$C$556,3,FALSE)</f>
        <v>0</v>
      </c>
      <c r="D511" s="3">
        <v>0</v>
      </c>
    </row>
    <row r="512" spans="1:4" x14ac:dyDescent="0.2">
      <c r="A512" s="5" t="s">
        <v>85</v>
      </c>
      <c r="B512" s="12" t="s">
        <v>84</v>
      </c>
      <c r="C512" s="3">
        <f>VLOOKUP(A512,[1]Ins_Aziende!$A$4:$C$556,3,FALSE)</f>
        <v>0</v>
      </c>
      <c r="D512" s="3">
        <v>0</v>
      </c>
    </row>
    <row r="513" spans="1:4" x14ac:dyDescent="0.2">
      <c r="A513" s="5" t="s">
        <v>83</v>
      </c>
      <c r="B513" s="11" t="s">
        <v>82</v>
      </c>
      <c r="C513" s="3">
        <f>VLOOKUP(A513,[1]Ins_Aziende!$A$4:$C$556,3,FALSE)</f>
        <v>0</v>
      </c>
      <c r="D513" s="3">
        <v>0</v>
      </c>
    </row>
    <row r="514" spans="1:4" x14ac:dyDescent="0.2">
      <c r="A514" s="9" t="s">
        <v>81</v>
      </c>
      <c r="B514" s="20" t="s">
        <v>80</v>
      </c>
      <c r="C514" s="7">
        <f>C515+C516</f>
        <v>0</v>
      </c>
      <c r="D514" s="7">
        <v>0</v>
      </c>
    </row>
    <row r="515" spans="1:4" x14ac:dyDescent="0.2">
      <c r="A515" s="5" t="s">
        <v>79</v>
      </c>
      <c r="B515" s="19" t="s">
        <v>78</v>
      </c>
      <c r="C515" s="3">
        <f>VLOOKUP(A515,[1]Ins_Aziende!$A$4:$C$556,3,FALSE)</f>
        <v>0</v>
      </c>
      <c r="D515" s="3">
        <v>0</v>
      </c>
    </row>
    <row r="516" spans="1:4" x14ac:dyDescent="0.2">
      <c r="A516" s="9" t="s">
        <v>77</v>
      </c>
      <c r="B516" s="18" t="s">
        <v>76</v>
      </c>
      <c r="C516" s="7">
        <f>C517+C518+C519+C534+C544</f>
        <v>0</v>
      </c>
      <c r="D516" s="7">
        <v>0</v>
      </c>
    </row>
    <row r="517" spans="1:4" x14ac:dyDescent="0.2">
      <c r="A517" s="5" t="s">
        <v>75</v>
      </c>
      <c r="B517" s="11" t="s">
        <v>74</v>
      </c>
      <c r="C517" s="3">
        <f>VLOOKUP(A517,[1]Ins_Aziende!$A$4:$C$556,3,FALSE)</f>
        <v>0</v>
      </c>
      <c r="D517" s="3">
        <v>0</v>
      </c>
    </row>
    <row r="518" spans="1:4" x14ac:dyDescent="0.2">
      <c r="A518" s="5" t="s">
        <v>73</v>
      </c>
      <c r="B518" s="11" t="s">
        <v>72</v>
      </c>
      <c r="C518" s="3">
        <f>VLOOKUP(A518,[1]Ins_Aziende!$A$4:$C$556,3,FALSE)</f>
        <v>0</v>
      </c>
      <c r="D518" s="3">
        <v>0</v>
      </c>
    </row>
    <row r="519" spans="1:4" x14ac:dyDescent="0.2">
      <c r="A519" s="9" t="s">
        <v>71</v>
      </c>
      <c r="B519" s="15" t="s">
        <v>70</v>
      </c>
      <c r="C519" s="7">
        <f>C520+C523</f>
        <v>0</v>
      </c>
      <c r="D519" s="7">
        <v>0</v>
      </c>
    </row>
    <row r="520" spans="1:4" x14ac:dyDescent="0.2">
      <c r="A520" s="9" t="s">
        <v>69</v>
      </c>
      <c r="B520" s="13" t="s">
        <v>68</v>
      </c>
      <c r="C520" s="7">
        <f>C521+C522</f>
        <v>0</v>
      </c>
      <c r="D520" s="7">
        <v>0</v>
      </c>
    </row>
    <row r="521" spans="1:4" x14ac:dyDescent="0.2">
      <c r="A521" s="5" t="s">
        <v>67</v>
      </c>
      <c r="B521" s="12" t="s">
        <v>66</v>
      </c>
      <c r="C521" s="3">
        <f>VLOOKUP(A521,[1]POSTE_R_SANITARIO!$A$6:$C$27,3,FALSE)</f>
        <v>0</v>
      </c>
      <c r="D521" s="3">
        <v>0</v>
      </c>
    </row>
    <row r="522" spans="1:4" x14ac:dyDescent="0.2">
      <c r="A522" s="5" t="s">
        <v>65</v>
      </c>
      <c r="B522" s="12" t="s">
        <v>64</v>
      </c>
      <c r="C522" s="3">
        <f>VLOOKUP(A522,[1]POSTE_R_SANITARIO!$A$6:$C$27,3,FALSE)</f>
        <v>0</v>
      </c>
      <c r="D522" s="3">
        <v>0</v>
      </c>
    </row>
    <row r="523" spans="1:4" x14ac:dyDescent="0.2">
      <c r="A523" s="9" t="s">
        <v>63</v>
      </c>
      <c r="B523" s="13" t="s">
        <v>62</v>
      </c>
      <c r="C523" s="7">
        <f>C524+C525+C529+C530+C531+C532+C533</f>
        <v>0</v>
      </c>
      <c r="D523" s="7">
        <v>0</v>
      </c>
    </row>
    <row r="524" spans="1:4" x14ac:dyDescent="0.2">
      <c r="A524" s="5" t="s">
        <v>61</v>
      </c>
      <c r="B524" s="12" t="s">
        <v>60</v>
      </c>
      <c r="C524" s="3">
        <f>VLOOKUP(A524,[1]Ins_Aziende!$A$4:$C$556,3,FALSE)</f>
        <v>0</v>
      </c>
      <c r="D524" s="3">
        <v>0</v>
      </c>
    </row>
    <row r="525" spans="1:4" x14ac:dyDescent="0.2">
      <c r="A525" s="9" t="s">
        <v>59</v>
      </c>
      <c r="B525" s="17" t="s">
        <v>58</v>
      </c>
      <c r="C525" s="7">
        <f>C526+C527+C528</f>
        <v>0</v>
      </c>
      <c r="D525" s="7">
        <v>0</v>
      </c>
    </row>
    <row r="526" spans="1:4" x14ac:dyDescent="0.2">
      <c r="A526" s="5" t="s">
        <v>57</v>
      </c>
      <c r="B526" s="16" t="s">
        <v>56</v>
      </c>
      <c r="C526" s="3">
        <f>VLOOKUP(A526,[1]Ins_Aziende!$A$4:$C$556,3,FALSE)</f>
        <v>0</v>
      </c>
      <c r="D526" s="3">
        <v>0</v>
      </c>
    </row>
    <row r="527" spans="1:4" x14ac:dyDescent="0.2">
      <c r="A527" s="5" t="s">
        <v>55</v>
      </c>
      <c r="B527" s="16" t="s">
        <v>54</v>
      </c>
      <c r="C527" s="3">
        <f>VLOOKUP(A527,[1]Ins_Aziende!$A$4:$C$556,3,FALSE)</f>
        <v>0</v>
      </c>
      <c r="D527" s="3">
        <v>0</v>
      </c>
    </row>
    <row r="528" spans="1:4" x14ac:dyDescent="0.2">
      <c r="A528" s="5" t="s">
        <v>53</v>
      </c>
      <c r="B528" s="16" t="s">
        <v>52</v>
      </c>
      <c r="C528" s="3">
        <f>VLOOKUP(A528,[1]Ins_Aziende!$A$4:$C$556,3,FALSE)</f>
        <v>0</v>
      </c>
      <c r="D528" s="3">
        <v>0</v>
      </c>
    </row>
    <row r="529" spans="1:4" x14ac:dyDescent="0.2">
      <c r="A529" s="5" t="s">
        <v>51</v>
      </c>
      <c r="B529" s="12" t="s">
        <v>50</v>
      </c>
      <c r="C529" s="3">
        <f>VLOOKUP(A529,[1]Ins_Aziende!$A$4:$C$556,3,FALSE)</f>
        <v>0</v>
      </c>
      <c r="D529" s="3">
        <v>0</v>
      </c>
    </row>
    <row r="530" spans="1:4" x14ac:dyDescent="0.2">
      <c r="A530" s="5" t="s">
        <v>49</v>
      </c>
      <c r="B530" s="12" t="s">
        <v>48</v>
      </c>
      <c r="C530" s="3">
        <f>VLOOKUP(A530,[1]Ins_Aziende!$A$4:$C$556,3,FALSE)</f>
        <v>0</v>
      </c>
      <c r="D530" s="3">
        <v>0</v>
      </c>
    </row>
    <row r="531" spans="1:4" x14ac:dyDescent="0.2">
      <c r="A531" s="5" t="s">
        <v>47</v>
      </c>
      <c r="B531" s="12" t="s">
        <v>46</v>
      </c>
      <c r="C531" s="3">
        <f>VLOOKUP(A531,[1]Ins_Aziende!$A$4:$C$556,3,FALSE)</f>
        <v>0</v>
      </c>
      <c r="D531" s="3">
        <v>0</v>
      </c>
    </row>
    <row r="532" spans="1:4" x14ac:dyDescent="0.2">
      <c r="A532" s="5" t="s">
        <v>45</v>
      </c>
      <c r="B532" s="12" t="s">
        <v>44</v>
      </c>
      <c r="C532" s="3">
        <f>VLOOKUP(A532,[1]Ins_Aziende!$A$4:$C$556,3,FALSE)</f>
        <v>0</v>
      </c>
      <c r="D532" s="3">
        <v>0</v>
      </c>
    </row>
    <row r="533" spans="1:4" x14ac:dyDescent="0.2">
      <c r="A533" s="5" t="s">
        <v>43</v>
      </c>
      <c r="B533" s="12" t="s">
        <v>42</v>
      </c>
      <c r="C533" s="3">
        <f>VLOOKUP(A533,[1]Ins_Aziende!$A$4:$C$556,3,FALSE)</f>
        <v>0</v>
      </c>
      <c r="D533" s="3">
        <v>0</v>
      </c>
    </row>
    <row r="534" spans="1:4" x14ac:dyDescent="0.2">
      <c r="A534" s="9" t="s">
        <v>41</v>
      </c>
      <c r="B534" s="15" t="s">
        <v>40</v>
      </c>
      <c r="C534" s="7">
        <f>C535+C536</f>
        <v>0</v>
      </c>
      <c r="D534" s="7">
        <v>0</v>
      </c>
    </row>
    <row r="535" spans="1:4" x14ac:dyDescent="0.2">
      <c r="A535" s="5" t="s">
        <v>39</v>
      </c>
      <c r="B535" s="14" t="s">
        <v>38</v>
      </c>
      <c r="C535" s="3">
        <f>VLOOKUP(A535,[1]Ins_Aziende!$A$4:$C$556,3,FALSE)</f>
        <v>0</v>
      </c>
      <c r="D535" s="3">
        <v>0</v>
      </c>
    </row>
    <row r="536" spans="1:4" x14ac:dyDescent="0.2">
      <c r="A536" s="9" t="s">
        <v>37</v>
      </c>
      <c r="B536" s="13" t="s">
        <v>36</v>
      </c>
      <c r="C536" s="7">
        <f>C537+C538+C539+C540+C541+C542+C543</f>
        <v>0</v>
      </c>
      <c r="D536" s="7">
        <v>0</v>
      </c>
    </row>
    <row r="537" spans="1:4" x14ac:dyDescent="0.2">
      <c r="A537" s="5" t="s">
        <v>35</v>
      </c>
      <c r="B537" s="12" t="s">
        <v>34</v>
      </c>
      <c r="C537" s="3">
        <f>VLOOKUP(A537,[1]Ins_Aziende!$A$4:$C$556,3,FALSE)</f>
        <v>0</v>
      </c>
      <c r="D537" s="3">
        <v>0</v>
      </c>
    </row>
    <row r="538" spans="1:4" x14ac:dyDescent="0.2">
      <c r="A538" s="5" t="s">
        <v>33</v>
      </c>
      <c r="B538" s="12" t="s">
        <v>32</v>
      </c>
      <c r="C538" s="3">
        <f>VLOOKUP(A538,[1]Ins_Aziende!$A$4:$C$556,3,FALSE)</f>
        <v>0</v>
      </c>
      <c r="D538" s="3">
        <v>0</v>
      </c>
    </row>
    <row r="539" spans="1:4" x14ac:dyDescent="0.2">
      <c r="A539" s="5" t="s">
        <v>31</v>
      </c>
      <c r="B539" s="12" t="s">
        <v>30</v>
      </c>
      <c r="C539" s="3">
        <f>VLOOKUP(A539,[1]Ins_Aziende!$A$4:$C$556,3,FALSE)</f>
        <v>0</v>
      </c>
      <c r="D539" s="3">
        <v>0</v>
      </c>
    </row>
    <row r="540" spans="1:4" x14ac:dyDescent="0.2">
      <c r="A540" s="5" t="s">
        <v>29</v>
      </c>
      <c r="B540" s="12" t="s">
        <v>28</v>
      </c>
      <c r="C540" s="3">
        <f>VLOOKUP(A540,[1]Ins_Aziende!$A$4:$C$556,3,FALSE)</f>
        <v>0</v>
      </c>
      <c r="D540" s="3">
        <v>0</v>
      </c>
    </row>
    <row r="541" spans="1:4" x14ac:dyDescent="0.2">
      <c r="A541" s="5" t="s">
        <v>27</v>
      </c>
      <c r="B541" s="12" t="s">
        <v>26</v>
      </c>
      <c r="C541" s="3">
        <f>VLOOKUP(A541,[1]Ins_Aziende!$A$4:$C$556,3,FALSE)</f>
        <v>0</v>
      </c>
      <c r="D541" s="3">
        <v>0</v>
      </c>
    </row>
    <row r="542" spans="1:4" x14ac:dyDescent="0.2">
      <c r="A542" s="5" t="s">
        <v>25</v>
      </c>
      <c r="B542" s="12" t="s">
        <v>24</v>
      </c>
      <c r="C542" s="3">
        <f>VLOOKUP(A542,[1]Ins_Aziende!$A$4:$C$556,3,FALSE)</f>
        <v>0</v>
      </c>
      <c r="D542" s="3">
        <v>0</v>
      </c>
    </row>
    <row r="543" spans="1:4" x14ac:dyDescent="0.2">
      <c r="A543" s="5" t="s">
        <v>23</v>
      </c>
      <c r="B543" s="12" t="s">
        <v>22</v>
      </c>
      <c r="C543" s="3">
        <f>VLOOKUP(A543,[1]Ins_Aziende!$A$4:$C$556,3,FALSE)</f>
        <v>0</v>
      </c>
      <c r="D543" s="3">
        <v>0</v>
      </c>
    </row>
    <row r="544" spans="1:4" x14ac:dyDescent="0.2">
      <c r="A544" s="5" t="s">
        <v>21</v>
      </c>
      <c r="B544" s="11" t="s">
        <v>20</v>
      </c>
      <c r="C544" s="3">
        <f>VLOOKUP(A544,[1]Ins_Aziende!$A$4:$C$556,3,FALSE)</f>
        <v>0</v>
      </c>
      <c r="D544" s="3">
        <v>0</v>
      </c>
    </row>
    <row r="545" spans="1:4" x14ac:dyDescent="0.2">
      <c r="A545" s="9" t="s">
        <v>19</v>
      </c>
      <c r="B545" s="10" t="s">
        <v>18</v>
      </c>
      <c r="C545" s="7">
        <f>C546+C551+C554</f>
        <v>0</v>
      </c>
      <c r="D545" s="7">
        <v>0</v>
      </c>
    </row>
    <row r="546" spans="1:4" x14ac:dyDescent="0.2">
      <c r="A546" s="9" t="s">
        <v>17</v>
      </c>
      <c r="B546" s="8" t="s">
        <v>16</v>
      </c>
      <c r="C546" s="7">
        <f>C547+C548+C549+C550</f>
        <v>0</v>
      </c>
      <c r="D546" s="7">
        <v>0</v>
      </c>
    </row>
    <row r="547" spans="1:4" x14ac:dyDescent="0.2">
      <c r="A547" s="5" t="s">
        <v>15</v>
      </c>
      <c r="B547" s="6" t="s">
        <v>14</v>
      </c>
      <c r="C547" s="3">
        <f>VLOOKUP(A547,[1]Ins_Aziende!$A$4:$C$556,3,FALSE)</f>
        <v>0</v>
      </c>
      <c r="D547" s="3">
        <v>0</v>
      </c>
    </row>
    <row r="548" spans="1:4" x14ac:dyDescent="0.2">
      <c r="A548" s="5" t="s">
        <v>13</v>
      </c>
      <c r="B548" s="6" t="s">
        <v>12</v>
      </c>
      <c r="C548" s="3">
        <f>VLOOKUP(A548,[1]Ins_Aziende!$A$4:$C$556,3,FALSE)</f>
        <v>0</v>
      </c>
      <c r="D548" s="3">
        <v>0</v>
      </c>
    </row>
    <row r="549" spans="1:4" x14ac:dyDescent="0.2">
      <c r="A549" s="5" t="s">
        <v>11</v>
      </c>
      <c r="B549" s="6" t="s">
        <v>10</v>
      </c>
      <c r="C549" s="3">
        <f>VLOOKUP(A549,[1]Ins_Aziende!$A$4:$C$556,3,FALSE)</f>
        <v>0</v>
      </c>
      <c r="D549" s="3">
        <v>0</v>
      </c>
    </row>
    <row r="550" spans="1:4" x14ac:dyDescent="0.2">
      <c r="A550" s="5" t="s">
        <v>9</v>
      </c>
      <c r="B550" s="6" t="s">
        <v>8</v>
      </c>
      <c r="C550" s="3">
        <f>VLOOKUP(A550,[1]Ins_Aziende!$A$4:$C$556,3,FALSE)</f>
        <v>0</v>
      </c>
      <c r="D550" s="3">
        <v>0</v>
      </c>
    </row>
    <row r="551" spans="1:4" x14ac:dyDescent="0.2">
      <c r="A551" s="9" t="s">
        <v>7</v>
      </c>
      <c r="B551" s="8" t="s">
        <v>6</v>
      </c>
      <c r="C551" s="7">
        <f>C552+C553</f>
        <v>0</v>
      </c>
      <c r="D551" s="7">
        <v>0</v>
      </c>
    </row>
    <row r="552" spans="1:4" x14ac:dyDescent="0.2">
      <c r="A552" s="5" t="s">
        <v>5</v>
      </c>
      <c r="B552" s="6" t="s">
        <v>4</v>
      </c>
      <c r="C552" s="3">
        <f>VLOOKUP(A552,[1]Ins_Aziende!$A$4:$C$556,3,FALSE)</f>
        <v>0</v>
      </c>
      <c r="D552" s="3">
        <v>0</v>
      </c>
    </row>
    <row r="553" spans="1:4" x14ac:dyDescent="0.2">
      <c r="A553" s="5" t="s">
        <v>3</v>
      </c>
      <c r="B553" s="6" t="s">
        <v>2</v>
      </c>
      <c r="C553" s="3">
        <f>VLOOKUP(A553,[1]Ins_Aziende!$A$4:$C$556,3,FALSE)</f>
        <v>0</v>
      </c>
      <c r="D553" s="3">
        <v>0</v>
      </c>
    </row>
    <row r="554" spans="1:4" x14ac:dyDescent="0.2">
      <c r="A554" s="5" t="s">
        <v>1</v>
      </c>
      <c r="B554" s="4" t="s">
        <v>0</v>
      </c>
      <c r="C554" s="3">
        <f>VLOOKUP(A554,[1]Ins_Aziende!$A$4:$C$556,3,FALSE)</f>
        <v>0</v>
      </c>
      <c r="D554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All. 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Cella</dc:creator>
  <cp:lastModifiedBy>Mauro Bonin</cp:lastModifiedBy>
  <dcterms:created xsi:type="dcterms:W3CDTF">2017-03-21T10:11:11Z</dcterms:created>
  <dcterms:modified xsi:type="dcterms:W3CDTF">2017-03-24T11:05:42Z</dcterms:modified>
</cp:coreProperties>
</file>